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AE7A29BC-09D0-44E7-AAF6-F59DC7BD2F46}" xr6:coauthVersionLast="47" xr6:coauthVersionMax="47" xr10:uidLastSave="{00000000-0000-0000-0000-000000000000}"/>
  <bookViews>
    <workbookView xWindow="-120" yWindow="-120" windowWidth="29040" windowHeight="15840" xr2:uid="{F399F099-515E-4B16-9D98-70C6EAF2F05B}"/>
  </bookViews>
  <sheets>
    <sheet name="АПП Баз" sheetId="1" r:id="rId1"/>
  </sheets>
  <definedNames>
    <definedName name="_xlnm._FilterDatabase" localSheetId="0" hidden="1">'АПП Баз'!$A$7:$AF$83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'АПП Баз'!$6:$7</definedName>
    <definedName name="_xlnm.Print_Area" localSheetId="0">'АПП Баз'!$A$1:$AC$78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9" i="1" l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8" i="1"/>
  <c r="AC82" i="1"/>
  <c r="AC81" i="1"/>
  <c r="AC80" i="1"/>
  <c r="AC79" i="1"/>
  <c r="Z78" i="1"/>
  <c r="Z83" i="1"/>
  <c r="Y78" i="1"/>
  <c r="Y83" i="1"/>
  <c r="X78" i="1"/>
  <c r="X83" i="1"/>
  <c r="V78" i="1"/>
  <c r="V81" i="1"/>
  <c r="V83" i="1"/>
  <c r="T78" i="1"/>
  <c r="T81" i="1"/>
  <c r="L78" i="1"/>
  <c r="L83" i="1"/>
  <c r="K78" i="1"/>
  <c r="K83" i="1"/>
  <c r="J78" i="1"/>
  <c r="H78" i="1"/>
  <c r="H83" i="1"/>
  <c r="D78" i="1"/>
  <c r="D83" i="1"/>
  <c r="W78" i="1"/>
  <c r="W83" i="1"/>
  <c r="U78" i="1"/>
  <c r="U81" i="1"/>
  <c r="U83" i="1"/>
  <c r="S78" i="1"/>
  <c r="S81" i="1"/>
  <c r="R78" i="1"/>
  <c r="R81" i="1"/>
  <c r="R83" i="1"/>
  <c r="Q78" i="1"/>
  <c r="Q81" i="1"/>
  <c r="Q83" i="1"/>
  <c r="P78" i="1"/>
  <c r="P81" i="1"/>
  <c r="P83" i="1"/>
  <c r="O78" i="1"/>
  <c r="O81" i="1"/>
  <c r="O83" i="1"/>
  <c r="N78" i="1"/>
  <c r="M78" i="1"/>
  <c r="I78" i="1"/>
  <c r="G78" i="1"/>
  <c r="F78" i="1"/>
  <c r="E78" i="1"/>
  <c r="AA78" i="1"/>
  <c r="AA83" i="1"/>
  <c r="AB78" i="1"/>
  <c r="AB83" i="1"/>
  <c r="AC78" i="1"/>
  <c r="E83" i="1"/>
  <c r="AC83" i="1"/>
</calcChain>
</file>

<file path=xl/sharedStrings.xml><?xml version="1.0" encoding="utf-8"?>
<sst xmlns="http://schemas.openxmlformats.org/spreadsheetml/2006/main" count="193" uniqueCount="155">
  <si>
    <t>Базовая программа ОМС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</si>
  <si>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</si>
  <si>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</si>
  <si>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</si>
  <si>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Обращения по поводу заболевания</t>
  </si>
  <si>
    <t>в т.ч. Услуги диализа</t>
  </si>
  <si>
    <t xml:space="preserve"> в т.ч. Диагн. услуги, не включенные в подушевое финансирование</t>
  </si>
  <si>
    <t>справочно в т.ч. Диагн. услуги, вкл. в подушевое финансирование</t>
  </si>
  <si>
    <t>Посещения с  иными целями</t>
  </si>
  <si>
    <t>в т.ч. Школа сахарного диабета</t>
  </si>
  <si>
    <t>Диспансеризация</t>
  </si>
  <si>
    <t>в т.ч.углубленная диспансеризация</t>
  </si>
  <si>
    <t>в т.ч.для оценки репродуктивного здоровья</t>
  </si>
  <si>
    <t>Профосмотры</t>
  </si>
  <si>
    <t>Диспансерное наблюдение</t>
  </si>
  <si>
    <t>Посещения в неотложной форме</t>
  </si>
  <si>
    <t>медицинская реабилитация</t>
  </si>
  <si>
    <t>ОФС, тыс. руб.</t>
  </si>
  <si>
    <t>ОМП</t>
  </si>
  <si>
    <t>ОФС, тыс.руб.</t>
  </si>
  <si>
    <t>ИТОГО:</t>
  </si>
  <si>
    <t>Стоматология</t>
  </si>
  <si>
    <t>МТР</t>
  </si>
  <si>
    <t>ВСЕГО:</t>
  </si>
  <si>
    <t>ТП ОМС</t>
  </si>
  <si>
    <t>отклонения</t>
  </si>
  <si>
    <t>ОМП -</t>
  </si>
  <si>
    <t>Объем медицинской помощи</t>
  </si>
  <si>
    <t>ЛПУ -</t>
  </si>
  <si>
    <t>Лечебно-профилактическое учреждение</t>
  </si>
  <si>
    <t>ОФС -</t>
  </si>
  <si>
    <t>Объем финансовых средств</t>
  </si>
  <si>
    <t>АО -</t>
  </si>
  <si>
    <t>Акционерное общество</t>
  </si>
  <si>
    <t>ГБУЗ -</t>
  </si>
  <si>
    <t>Государственное бюджетное учреждение здравоохранения</t>
  </si>
  <si>
    <t>НПФ -</t>
  </si>
  <si>
    <t>Научно-производственная фирма</t>
  </si>
  <si>
    <t xml:space="preserve">КО - </t>
  </si>
  <si>
    <t>Калининградская область</t>
  </si>
  <si>
    <t>МСЧ МВД -</t>
  </si>
  <si>
    <t>Медико-санитарная часть Министерства внутренних дел</t>
  </si>
  <si>
    <t>ЦРБ -</t>
  </si>
  <si>
    <t>Центральная районная больница</t>
  </si>
  <si>
    <t>МО РФ -</t>
  </si>
  <si>
    <t>Министерство обороны Российской Федерации</t>
  </si>
  <si>
    <t>ЦГБ -</t>
  </si>
  <si>
    <t>Центральная городская больница</t>
  </si>
  <si>
    <t>ЛДЦ МИБС -</t>
  </si>
  <si>
    <t>Лечебно-диагностический центр международного института биологических систем</t>
  </si>
  <si>
    <t xml:space="preserve">ЧУЗ - </t>
  </si>
  <si>
    <t>Частное учреждение здравоохранения</t>
  </si>
  <si>
    <t>МЦ -</t>
  </si>
  <si>
    <t>Медицинский центр</t>
  </si>
  <si>
    <t>РЖД -</t>
  </si>
  <si>
    <t>Российские железные дороги</t>
  </si>
  <si>
    <t>АНО -</t>
  </si>
  <si>
    <t>Автономная некоммерческая организация</t>
  </si>
  <si>
    <t>ООО  -</t>
  </si>
  <si>
    <t>Общество с ограниченной ответственностью</t>
  </si>
  <si>
    <t>ЦОПДиП -</t>
  </si>
  <si>
    <t>Центр офтальмологической помощи детям и подросткам</t>
  </si>
  <si>
    <t>ФГБУ -</t>
  </si>
  <si>
    <t xml:space="preserve">Федеральное государственное бюджетное учреждение </t>
  </si>
  <si>
    <t xml:space="preserve">ФГАОУ ВО - </t>
  </si>
  <si>
    <t>Федеральное государственное автономное образовательное учреждение высшего образования</t>
  </si>
  <si>
    <t>ФКУЗ -</t>
  </si>
  <si>
    <t>Федеральное казенное учреждение здравоохранения</t>
  </si>
  <si>
    <t xml:space="preserve">БФУ - </t>
  </si>
  <si>
    <t>Балтийский федеральный университет</t>
  </si>
  <si>
    <t>СЗ -</t>
  </si>
  <si>
    <t>Северо-западный</t>
  </si>
  <si>
    <t>НМЦКЛД-</t>
  </si>
  <si>
    <t xml:space="preserve">Научно-методический центр клинической лабораторной диагностики </t>
  </si>
  <si>
    <t>СП -</t>
  </si>
  <si>
    <t>Стоматологическая поликлиника</t>
  </si>
  <si>
    <t>Б.-</t>
  </si>
  <si>
    <t>Больница</t>
  </si>
  <si>
    <t>СМП -</t>
  </si>
  <si>
    <t>Скорая медицинская помощь</t>
  </si>
  <si>
    <t>МП -</t>
  </si>
  <si>
    <t>Медицинская помощь</t>
  </si>
  <si>
    <t xml:space="preserve">Объёмы оказания амбулаторной  медицинской помощи и объемы финансовых средств в разрезе медицинских организаций в системе обязательного медицинского страхования  в рамках территориальной Программы ОМС на  2025 год </t>
  </si>
  <si>
    <t>школа сах.диаб.</t>
  </si>
  <si>
    <t xml:space="preserve"> </t>
  </si>
  <si>
    <t>ГБУ КО "Региональный перинатальный центр"</t>
  </si>
  <si>
    <t>ГБУЗ "Детская областная больница КО"</t>
  </si>
  <si>
    <t>ГБУЗ "Инфекционная больница КО"</t>
  </si>
  <si>
    <t>ГБУЗ "Областная клиническая больница КО"</t>
  </si>
  <si>
    <t>ГБУЗ "Центр общественного здоровья и медицинской профилактики КО"</t>
  </si>
  <si>
    <t>ГБУЗ "Центр специализированных видов медицинской помощи КО"</t>
  </si>
  <si>
    <t>ГБУЗ КО "Городская клиническая БСМП"</t>
  </si>
  <si>
    <t xml:space="preserve">ГБУЗ  "Региональный центр СМП и медицины катастроф КО" </t>
  </si>
  <si>
    <t>ГБУЗ КО "Родильный дом № 3"</t>
  </si>
  <si>
    <t>ГБУЗ КО "Родильный дом № 4"</t>
  </si>
  <si>
    <t>ФКУЗ "МСЧ МВД РФ по КО"</t>
  </si>
  <si>
    <t>ФГБУ "ФЦ ВМТ" МЗ РФ (г. Калининград)</t>
  </si>
  <si>
    <t>ГБУЗ КО "Центральная городская клиническая больница"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</si>
  <si>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</si>
  <si>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</si>
  <si>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</si>
  <si>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</si>
  <si>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"Городская ДП"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</si>
  <si>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</si>
  <si>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</si>
  <si>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</si>
  <si>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</si>
  <si>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</si>
  <si>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</si>
  <si>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</si>
  <si>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</si>
  <si>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</si>
  <si>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</si>
  <si>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</si>
  <si>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</si>
  <si>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</si>
  <si>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</si>
  <si>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</si>
  <si>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</si>
  <si>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</si>
  <si>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ЦРБ"</t>
  </si>
  <si>
    <t>ГБУЗ КО "Черняховская ЦРБ"</t>
  </si>
  <si>
    <t>ФГБУ "1409 ВМКГ" МО РФ"</t>
  </si>
  <si>
    <t>ЧУЗ «Больница «РЖД-Медицина» г.Калининград</t>
  </si>
  <si>
    <t>ФГАОУ ВО "БФУ имени И.Канта"</t>
  </si>
  <si>
    <t>ООО "Б.Браун Авитум Руссланд Клиникс"</t>
  </si>
  <si>
    <t xml:space="preserve">ООО "ЛПУ "Амбулаторный Диализный центр" </t>
  </si>
  <si>
    <t>ООО "МЦ Эскулап"</t>
  </si>
  <si>
    <t>ГБУЗ "Областная СП КО"</t>
  </si>
  <si>
    <t>ГБУЗ КО "Городская детская СП"</t>
  </si>
  <si>
    <t>ООО "Городская амбулатория"</t>
  </si>
  <si>
    <t>ООО "МЦ "ВиоМар"</t>
  </si>
  <si>
    <t>ООО "Мастерслух"</t>
  </si>
  <si>
    <t>АНО "ЦОПДиП "Ясный взор"</t>
  </si>
  <si>
    <t>АО "СЗ центр доказательной медицины"</t>
  </si>
  <si>
    <t>АО  "МЕДИЦИНА"</t>
  </si>
  <si>
    <t>ООО "МЦ "ВиоМар Плюс"</t>
  </si>
  <si>
    <t>ООО "Виталаб"</t>
  </si>
  <si>
    <t>ООО "ГЕМОТЕСТ ЛЕНИНГРАД"</t>
  </si>
  <si>
    <t xml:space="preserve">ООО "Диагностика Здоровья"    </t>
  </si>
  <si>
    <t>ООО "КЛИНИКА "ДОБРЫЙ ДОКТОРЪ"</t>
  </si>
  <si>
    <t>ООО "ЛДЦ МИБС-КАЛИНИНГРАД"</t>
  </si>
  <si>
    <t>ООО "М-лайн"</t>
  </si>
  <si>
    <t>ООО "МРТ-Эксперт Калининград"</t>
  </si>
  <si>
    <t>ООО "НМЦКЛД Ситилаб"</t>
  </si>
  <si>
    <t>ООО "Лаборатория Гемотест"</t>
  </si>
  <si>
    <t>ООО "Ситилаб-Калининград"</t>
  </si>
  <si>
    <t>ООО "СПЕКТР КАЛИНИНГРАД"</t>
  </si>
  <si>
    <t xml:space="preserve">ГБУЗ КО "БЮРО СУДЕБНО-МЕДИЦИНСКОЙ ЭКСПЕРТИЗЫ" </t>
  </si>
  <si>
    <t>ГБУЗ "Онкологический центр КО"</t>
  </si>
  <si>
    <t>ООО "ЦЕНТР ЭКО"</t>
  </si>
  <si>
    <t>ООО "КЛИНИКА ЭКСПЕРТ КАЛИНИНГРАД"</t>
  </si>
  <si>
    <t>Комиссии от 27.12.2024 года</t>
  </si>
  <si>
    <t>к Выписке из Протокола заседания № 13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</si>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</sst>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%"/>
    <numFmt numFmtId="166" formatCode="#,##0.000000"/>
    <numFmt numFmtId="167" formatCode="#,##0.0"/>
    <numFmt numFmtId="168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rgb="FF7030A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i/>
      <sz val="11"/>
      <color rgb="FF00B05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4" fontId="3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3" fontId="11" fillId="0" borderId="2" xfId="0" applyNumberFormat="1" applyFont="1" applyBorder="1" applyAlignment="1">
      <alignment horizontal="center" vertical="top" wrapText="1"/>
    </xf>
    <xf numFmtId="3" fontId="9" fillId="0" borderId="8" xfId="0" applyNumberFormat="1" applyFont="1" applyBorder="1" applyAlignment="1">
      <alignment horizontal="center" vertical="top" wrapText="1"/>
    </xf>
    <xf numFmtId="3" fontId="6" fillId="0" borderId="10" xfId="0" applyNumberFormat="1" applyFont="1" applyBorder="1" applyAlignment="1">
      <alignment horizontal="center" vertical="top" wrapText="1"/>
    </xf>
    <xf numFmtId="3" fontId="6" fillId="0" borderId="9" xfId="0" applyNumberFormat="1" applyFont="1" applyBorder="1" applyAlignment="1">
      <alignment horizontal="center" vertical="top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top" wrapText="1"/>
    </xf>
    <xf numFmtId="3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center" vertical="top" wrapText="1"/>
    </xf>
    <xf numFmtId="4" fontId="9" fillId="0" borderId="8" xfId="0" applyNumberFormat="1" applyFont="1" applyBorder="1" applyAlignment="1">
      <alignment horizontal="center" vertical="top" wrapText="1"/>
    </xf>
    <xf numFmtId="3" fontId="13" fillId="0" borderId="10" xfId="0" applyNumberFormat="1" applyFont="1" applyBorder="1" applyAlignment="1">
      <alignment horizontal="center" vertical="top" wrapText="1"/>
    </xf>
    <xf numFmtId="3" fontId="13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3" fontId="9" fillId="0" borderId="15" xfId="0" applyNumberFormat="1" applyFont="1" applyBorder="1" applyAlignment="1">
      <alignment horizontal="center" vertical="top"/>
    </xf>
    <xf numFmtId="4" fontId="9" fillId="0" borderId="16" xfId="0" applyNumberFormat="1" applyFont="1" applyBorder="1" applyAlignment="1">
      <alignment horizontal="right" vertical="top"/>
    </xf>
    <xf numFmtId="3" fontId="10" fillId="0" borderId="17" xfId="0" applyNumberFormat="1" applyFont="1" applyBorder="1" applyAlignment="1">
      <alignment horizontal="center" vertical="top"/>
    </xf>
    <xf numFmtId="4" fontId="10" fillId="0" borderId="14" xfId="0" applyNumberFormat="1" applyFont="1" applyBorder="1" applyAlignment="1">
      <alignment horizontal="center" vertical="top"/>
    </xf>
    <xf numFmtId="4" fontId="10" fillId="0" borderId="18" xfId="0" applyNumberFormat="1" applyFont="1" applyBorder="1" applyAlignment="1">
      <alignment horizontal="right" vertical="top"/>
    </xf>
    <xf numFmtId="3" fontId="10" fillId="0" borderId="15" xfId="0" applyNumberFormat="1" applyFont="1" applyBorder="1" applyAlignment="1">
      <alignment horizontal="center" vertical="top"/>
    </xf>
    <xf numFmtId="4" fontId="10" fillId="0" borderId="16" xfId="0" applyNumberFormat="1" applyFont="1" applyBorder="1" applyAlignment="1">
      <alignment horizontal="right" vertical="top"/>
    </xf>
    <xf numFmtId="4" fontId="10" fillId="0" borderId="14" xfId="0" applyNumberFormat="1" applyFont="1" applyBorder="1" applyAlignment="1">
      <alignment vertical="top"/>
    </xf>
    <xf numFmtId="3" fontId="6" fillId="0" borderId="15" xfId="0" applyNumberFormat="1" applyFont="1" applyBorder="1" applyAlignment="1">
      <alignment horizontal="center" vertical="top"/>
    </xf>
    <xf numFmtId="4" fontId="6" fillId="0" borderId="16" xfId="0" applyNumberFormat="1" applyFont="1" applyBorder="1" applyAlignment="1">
      <alignment horizontal="center" vertical="top"/>
    </xf>
    <xf numFmtId="4" fontId="10" fillId="0" borderId="13" xfId="0" applyNumberFormat="1" applyFont="1" applyBorder="1" applyAlignment="1">
      <alignment horizontal="center" vertical="top"/>
    </xf>
    <xf numFmtId="4" fontId="6" fillId="0" borderId="16" xfId="0" applyNumberFormat="1" applyFont="1" applyBorder="1" applyAlignment="1">
      <alignment horizontal="right" vertical="top"/>
    </xf>
    <xf numFmtId="165" fontId="6" fillId="0" borderId="0" xfId="1" applyNumberFormat="1" applyFont="1" applyAlignment="1">
      <alignment vertical="top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vertical="top" wrapText="1"/>
    </xf>
    <xf numFmtId="3" fontId="9" fillId="0" borderId="23" xfId="0" applyNumberFormat="1" applyFont="1" applyBorder="1" applyAlignment="1">
      <alignment horizontal="center" vertical="top"/>
    </xf>
    <xf numFmtId="4" fontId="9" fillId="0" borderId="24" xfId="0" applyNumberFormat="1" applyFont="1" applyBorder="1" applyAlignment="1">
      <alignment horizontal="right" vertical="top"/>
    </xf>
    <xf numFmtId="3" fontId="10" fillId="0" borderId="25" xfId="0" applyNumberFormat="1" applyFont="1" applyBorder="1" applyAlignment="1">
      <alignment horizontal="center" vertical="top" wrapText="1"/>
    </xf>
    <xf numFmtId="3" fontId="10" fillId="0" borderId="22" xfId="0" applyNumberFormat="1" applyFont="1" applyBorder="1" applyAlignment="1">
      <alignment horizontal="center" vertical="top" wrapText="1"/>
    </xf>
    <xf numFmtId="4" fontId="10" fillId="0" borderId="26" xfId="0" applyNumberFormat="1" applyFont="1" applyBorder="1" applyAlignment="1">
      <alignment horizontal="right" vertical="top"/>
    </xf>
    <xf numFmtId="3" fontId="10" fillId="0" borderId="23" xfId="0" applyNumberFormat="1" applyFont="1" applyBorder="1" applyAlignment="1">
      <alignment horizontal="center" vertical="top" wrapText="1"/>
    </xf>
    <xf numFmtId="4" fontId="10" fillId="0" borderId="24" xfId="0" applyNumberFormat="1" applyFont="1" applyBorder="1" applyAlignment="1">
      <alignment horizontal="right" vertical="top"/>
    </xf>
    <xf numFmtId="3" fontId="10" fillId="0" borderId="23" xfId="0" applyNumberFormat="1" applyFont="1" applyBorder="1" applyAlignment="1">
      <alignment horizontal="center" vertical="top"/>
    </xf>
    <xf numFmtId="4" fontId="10" fillId="0" borderId="22" xfId="0" applyNumberFormat="1" applyFont="1" applyBorder="1" applyAlignment="1">
      <alignment vertical="top"/>
    </xf>
    <xf numFmtId="3" fontId="6" fillId="0" borderId="23" xfId="0" applyNumberFormat="1" applyFont="1" applyBorder="1" applyAlignment="1">
      <alignment horizontal="center" vertical="top"/>
    </xf>
    <xf numFmtId="4" fontId="6" fillId="0" borderId="24" xfId="0" applyNumberFormat="1" applyFont="1" applyBorder="1" applyAlignment="1">
      <alignment horizontal="center" vertical="top"/>
    </xf>
    <xf numFmtId="3" fontId="10" fillId="0" borderId="25" xfId="0" applyNumberFormat="1" applyFont="1" applyBorder="1" applyAlignment="1">
      <alignment horizontal="center" vertical="top"/>
    </xf>
    <xf numFmtId="4" fontId="10" fillId="0" borderId="21" xfId="0" applyNumberFormat="1" applyFont="1" applyBorder="1" applyAlignment="1">
      <alignment horizontal="center" vertical="top"/>
    </xf>
    <xf numFmtId="4" fontId="10" fillId="0" borderId="22" xfId="0" applyNumberFormat="1" applyFont="1" applyBorder="1" applyAlignment="1">
      <alignment horizontal="center" vertical="top"/>
    </xf>
    <xf numFmtId="4" fontId="6" fillId="0" borderId="24" xfId="0" applyNumberFormat="1" applyFont="1" applyBorder="1" applyAlignment="1">
      <alignment horizontal="right" vertical="top"/>
    </xf>
    <xf numFmtId="3" fontId="9" fillId="0" borderId="23" xfId="0" applyNumberFormat="1" applyFont="1" applyBorder="1" applyAlignment="1">
      <alignment horizontal="center" vertical="center"/>
    </xf>
    <xf numFmtId="4" fontId="9" fillId="0" borderId="24" xfId="0" applyNumberFormat="1" applyFont="1" applyBorder="1" applyAlignment="1">
      <alignment horizontal="right" vertical="center"/>
    </xf>
    <xf numFmtId="4" fontId="9" fillId="0" borderId="19" xfId="0" applyNumberFormat="1" applyFont="1" applyBorder="1" applyAlignment="1">
      <alignment horizontal="right" vertical="top"/>
    </xf>
    <xf numFmtId="3" fontId="10" fillId="0" borderId="21" xfId="0" applyNumberFormat="1" applyFont="1" applyBorder="1" applyAlignment="1">
      <alignment horizontal="center" vertical="top"/>
    </xf>
    <xf numFmtId="4" fontId="10" fillId="0" borderId="24" xfId="0" applyNumberFormat="1" applyFont="1" applyBorder="1" applyAlignment="1">
      <alignment horizontal="right" vertical="top" wrapText="1"/>
    </xf>
    <xf numFmtId="0" fontId="6" fillId="0" borderId="21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4" fontId="10" fillId="0" borderId="22" xfId="0" applyNumberFormat="1" applyFont="1" applyBorder="1" applyAlignment="1">
      <alignment horizontal="center" vertical="top" wrapText="1"/>
    </xf>
    <xf numFmtId="166" fontId="10" fillId="0" borderId="22" xfId="0" applyNumberFormat="1" applyFont="1" applyBorder="1" applyAlignment="1">
      <alignment horizontal="center" vertical="top" wrapText="1"/>
    </xf>
    <xf numFmtId="3" fontId="9" fillId="0" borderId="25" xfId="0" applyNumberFormat="1" applyFont="1" applyBorder="1" applyAlignment="1">
      <alignment horizontal="center" vertical="center"/>
    </xf>
    <xf numFmtId="4" fontId="15" fillId="0" borderId="24" xfId="0" applyNumberFormat="1" applyFont="1" applyBorder="1" applyAlignment="1">
      <alignment horizontal="right" vertical="top" wrapText="1"/>
    </xf>
    <xf numFmtId="4" fontId="9" fillId="0" borderId="21" xfId="0" applyNumberFormat="1" applyFont="1" applyBorder="1" applyAlignment="1">
      <alignment horizontal="right" vertical="top"/>
    </xf>
    <xf numFmtId="0" fontId="6" fillId="0" borderId="27" xfId="0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0" fontId="6" fillId="0" borderId="29" xfId="0" applyFont="1" applyBorder="1" applyAlignment="1">
      <alignment vertical="top" wrapText="1"/>
    </xf>
    <xf numFmtId="3" fontId="9" fillId="0" borderId="30" xfId="0" applyNumberFormat="1" applyFont="1" applyBorder="1" applyAlignment="1">
      <alignment horizontal="center" vertical="top"/>
    </xf>
    <xf numFmtId="4" fontId="9" fillId="0" borderId="31" xfId="0" applyNumberFormat="1" applyFont="1" applyBorder="1" applyAlignment="1">
      <alignment horizontal="right" vertical="top"/>
    </xf>
    <xf numFmtId="3" fontId="6" fillId="0" borderId="32" xfId="0" applyNumberFormat="1" applyFont="1" applyBorder="1" applyAlignment="1">
      <alignment horizontal="center" vertical="top" wrapText="1"/>
    </xf>
    <xf numFmtId="3" fontId="6" fillId="0" borderId="29" xfId="0" applyNumberFormat="1" applyFont="1" applyBorder="1" applyAlignment="1">
      <alignment horizontal="center" vertical="top" wrapText="1"/>
    </xf>
    <xf numFmtId="4" fontId="6" fillId="0" borderId="33" xfId="0" applyNumberFormat="1" applyFont="1" applyBorder="1" applyAlignment="1">
      <alignment horizontal="right" vertical="top"/>
    </xf>
    <xf numFmtId="3" fontId="6" fillId="0" borderId="30" xfId="0" applyNumberFormat="1" applyFont="1" applyBorder="1" applyAlignment="1">
      <alignment horizontal="center" vertical="top" wrapText="1"/>
    </xf>
    <xf numFmtId="4" fontId="6" fillId="0" borderId="31" xfId="0" applyNumberFormat="1" applyFont="1" applyBorder="1" applyAlignment="1">
      <alignment horizontal="right" vertical="top"/>
    </xf>
    <xf numFmtId="3" fontId="10" fillId="0" borderId="30" xfId="0" applyNumberFormat="1" applyFont="1" applyBorder="1" applyAlignment="1">
      <alignment horizontal="center" vertical="top"/>
    </xf>
    <xf numFmtId="4" fontId="10" fillId="0" borderId="29" xfId="0" applyNumberFormat="1" applyFont="1" applyBorder="1" applyAlignment="1">
      <alignment vertical="top"/>
    </xf>
    <xf numFmtId="3" fontId="6" fillId="0" borderId="30" xfId="0" applyNumberFormat="1" applyFont="1" applyBorder="1" applyAlignment="1">
      <alignment horizontal="center" vertical="top"/>
    </xf>
    <xf numFmtId="4" fontId="6" fillId="0" borderId="31" xfId="0" applyNumberFormat="1" applyFont="1" applyBorder="1" applyAlignment="1">
      <alignment horizontal="center" vertical="top"/>
    </xf>
    <xf numFmtId="3" fontId="10" fillId="0" borderId="32" xfId="0" applyNumberFormat="1" applyFont="1" applyBorder="1" applyAlignment="1">
      <alignment horizontal="center" vertical="top"/>
    </xf>
    <xf numFmtId="4" fontId="10" fillId="0" borderId="28" xfId="0" applyNumberFormat="1" applyFont="1" applyBorder="1" applyAlignment="1">
      <alignment horizontal="center" vertical="top"/>
    </xf>
    <xf numFmtId="4" fontId="10" fillId="0" borderId="29" xfId="0" applyNumberFormat="1" applyFont="1" applyBorder="1" applyAlignment="1">
      <alignment horizontal="center" vertical="top"/>
    </xf>
    <xf numFmtId="4" fontId="9" fillId="0" borderId="34" xfId="0" applyNumberFormat="1" applyFont="1" applyBorder="1" applyAlignment="1">
      <alignment horizontal="right" vertical="top"/>
    </xf>
    <xf numFmtId="0" fontId="6" fillId="0" borderId="35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9" fillId="0" borderId="37" xfId="0" applyFont="1" applyBorder="1" applyAlignment="1">
      <alignment horizontal="left" vertical="top" wrapText="1"/>
    </xf>
    <xf numFmtId="3" fontId="9" fillId="0" borderId="36" xfId="0" applyNumberFormat="1" applyFont="1" applyBorder="1" applyAlignment="1">
      <alignment horizontal="center" vertical="top"/>
    </xf>
    <xf numFmtId="4" fontId="9" fillId="0" borderId="36" xfId="0" applyNumberFormat="1" applyFont="1" applyBorder="1" applyAlignment="1">
      <alignment horizontal="right" vertical="top"/>
    </xf>
    <xf numFmtId="3" fontId="6" fillId="0" borderId="38" xfId="0" applyNumberFormat="1" applyFont="1" applyBorder="1" applyAlignment="1">
      <alignment horizontal="center" vertical="top"/>
    </xf>
    <xf numFmtId="4" fontId="6" fillId="0" borderId="36" xfId="0" applyNumberFormat="1" applyFont="1" applyBorder="1" applyAlignment="1">
      <alignment horizontal="center" vertical="top"/>
    </xf>
    <xf numFmtId="4" fontId="6" fillId="0" borderId="36" xfId="0" applyNumberFormat="1" applyFont="1" applyBorder="1" applyAlignment="1">
      <alignment horizontal="right" vertical="top"/>
    </xf>
    <xf numFmtId="3" fontId="6" fillId="0" borderId="36" xfId="0" applyNumberFormat="1" applyFont="1" applyBorder="1" applyAlignment="1">
      <alignment horizontal="center" vertical="top"/>
    </xf>
    <xf numFmtId="4" fontId="6" fillId="0" borderId="37" xfId="0" applyNumberFormat="1" applyFont="1" applyBorder="1" applyAlignment="1">
      <alignment horizontal="right" vertical="top"/>
    </xf>
    <xf numFmtId="3" fontId="10" fillId="0" borderId="36" xfId="0" applyNumberFormat="1" applyFont="1" applyBorder="1" applyAlignment="1">
      <alignment horizontal="center" vertical="top"/>
    </xf>
    <xf numFmtId="4" fontId="10" fillId="0" borderId="37" xfId="0" applyNumberFormat="1" applyFont="1" applyBorder="1" applyAlignment="1">
      <alignment horizontal="center" vertical="top"/>
    </xf>
    <xf numFmtId="4" fontId="9" fillId="0" borderId="36" xfId="0" applyNumberFormat="1" applyFont="1" applyBorder="1" applyAlignment="1">
      <alignment horizontal="center" vertical="top"/>
    </xf>
    <xf numFmtId="3" fontId="13" fillId="0" borderId="38" xfId="0" applyNumberFormat="1" applyFont="1" applyBorder="1" applyAlignment="1">
      <alignment horizontal="center" vertical="top"/>
    </xf>
    <xf numFmtId="4" fontId="13" fillId="0" borderId="36" xfId="0" applyNumberFormat="1" applyFont="1" applyBorder="1" applyAlignment="1">
      <alignment horizontal="center" vertical="top"/>
    </xf>
    <xf numFmtId="3" fontId="13" fillId="0" borderId="36" xfId="0" applyNumberFormat="1" applyFont="1" applyBorder="1" applyAlignment="1">
      <alignment horizontal="center" vertical="top"/>
    </xf>
    <xf numFmtId="4" fontId="13" fillId="0" borderId="37" xfId="0" applyNumberFormat="1" applyFont="1" applyBorder="1" applyAlignment="1">
      <alignment horizontal="center" vertical="top"/>
    </xf>
    <xf numFmtId="4" fontId="9" fillId="0" borderId="0" xfId="0" applyNumberFormat="1" applyFont="1" applyAlignment="1">
      <alignment vertical="top"/>
    </xf>
    <xf numFmtId="165" fontId="9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vertical="top"/>
    </xf>
    <xf numFmtId="3" fontId="17" fillId="0" borderId="0" xfId="0" applyNumberFormat="1" applyFont="1" applyAlignment="1">
      <alignment horizontal="center" vertical="top"/>
    </xf>
    <xf numFmtId="167" fontId="17" fillId="0" borderId="0" xfId="0" applyNumberFormat="1" applyFont="1" applyAlignment="1">
      <alignment horizontal="right"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right" vertical="top"/>
    </xf>
    <xf numFmtId="3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horizontal="right" vertical="top"/>
    </xf>
    <xf numFmtId="0" fontId="18" fillId="0" borderId="0" xfId="0" applyFont="1" applyAlignment="1">
      <alignment vertical="top"/>
    </xf>
    <xf numFmtId="4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horizontal="right" vertical="top"/>
    </xf>
    <xf numFmtId="3" fontId="17" fillId="0" borderId="0" xfId="0" applyNumberFormat="1" applyFont="1" applyAlignment="1">
      <alignment vertical="top"/>
    </xf>
    <xf numFmtId="4" fontId="19" fillId="0" borderId="0" xfId="0" applyNumberFormat="1" applyFont="1" applyAlignment="1">
      <alignment vertical="top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vertical="top" wrapText="1"/>
    </xf>
    <xf numFmtId="3" fontId="21" fillId="0" borderId="0" xfId="0" applyNumberFormat="1" applyFont="1" applyAlignment="1">
      <alignment horizontal="center" vertical="top"/>
    </xf>
    <xf numFmtId="4" fontId="21" fillId="0" borderId="0" xfId="0" applyNumberFormat="1" applyFont="1" applyAlignment="1">
      <alignment horizontal="right" vertical="top"/>
    </xf>
    <xf numFmtId="3" fontId="20" fillId="0" borderId="0" xfId="0" applyNumberFormat="1" applyFont="1" applyAlignment="1">
      <alignment horizontal="center" vertical="top"/>
    </xf>
    <xf numFmtId="4" fontId="20" fillId="0" borderId="0" xfId="0" applyNumberFormat="1" applyFont="1" applyAlignment="1">
      <alignment horizontal="center" vertical="top"/>
    </xf>
    <xf numFmtId="4" fontId="20" fillId="0" borderId="0" xfId="0" applyNumberFormat="1" applyFont="1" applyAlignment="1">
      <alignment horizontal="right" vertical="top"/>
    </xf>
    <xf numFmtId="4" fontId="22" fillId="0" borderId="0" xfId="0" applyNumberFormat="1" applyFont="1" applyAlignment="1">
      <alignment horizontal="center" vertical="top"/>
    </xf>
    <xf numFmtId="4" fontId="21" fillId="0" borderId="0" xfId="0" applyNumberFormat="1" applyFont="1" applyAlignment="1">
      <alignment horizontal="center" vertical="top"/>
    </xf>
    <xf numFmtId="3" fontId="22" fillId="0" borderId="0" xfId="0" applyNumberFormat="1" applyFont="1" applyAlignment="1">
      <alignment horizontal="center" vertical="top"/>
    </xf>
    <xf numFmtId="0" fontId="21" fillId="0" borderId="0" xfId="0" applyFont="1" applyAlignment="1">
      <alignment vertical="top"/>
    </xf>
    <xf numFmtId="4" fontId="21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top" wrapText="1"/>
    </xf>
    <xf numFmtId="3" fontId="9" fillId="0" borderId="0" xfId="0" applyNumberFormat="1" applyFont="1" applyAlignment="1">
      <alignment horizontal="center" vertical="top"/>
    </xf>
    <xf numFmtId="167" fontId="9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horizontal="center" vertical="top"/>
    </xf>
    <xf numFmtId="167" fontId="6" fillId="0" borderId="0" xfId="0" applyNumberFormat="1" applyFont="1" applyAlignment="1">
      <alignment horizontal="center" vertical="top"/>
    </xf>
    <xf numFmtId="167" fontId="6" fillId="0" borderId="0" xfId="0" applyNumberFormat="1" applyFont="1" applyAlignment="1">
      <alignment horizontal="right" vertical="top"/>
    </xf>
    <xf numFmtId="3" fontId="13" fillId="0" borderId="0" xfId="0" applyNumberFormat="1" applyFont="1" applyAlignment="1">
      <alignment horizontal="center" vertical="top"/>
    </xf>
    <xf numFmtId="167" fontId="13" fillId="0" borderId="0" xfId="0" applyNumberFormat="1" applyFont="1" applyAlignment="1">
      <alignment horizontal="center" vertical="top"/>
    </xf>
    <xf numFmtId="4" fontId="9" fillId="0" borderId="0" xfId="0" applyNumberFormat="1" applyFont="1" applyAlignment="1">
      <alignment horizontal="center" vertical="top"/>
    </xf>
    <xf numFmtId="167" fontId="13" fillId="0" borderId="0" xfId="0" applyNumberFormat="1" applyFont="1" applyAlignment="1">
      <alignment horizontal="right" vertical="top"/>
    </xf>
    <xf numFmtId="167" fontId="9" fillId="0" borderId="0" xfId="0" applyNumberFormat="1" applyFont="1" applyAlignment="1">
      <alignment horizontal="center" vertical="top"/>
    </xf>
    <xf numFmtId="4" fontId="9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top" wrapText="1"/>
    </xf>
    <xf numFmtId="3" fontId="24" fillId="0" borderId="0" xfId="0" applyNumberFormat="1" applyFont="1" applyAlignment="1">
      <alignment horizontal="center" vertical="top"/>
    </xf>
    <xf numFmtId="167" fontId="24" fillId="0" borderId="0" xfId="0" applyNumberFormat="1" applyFont="1" applyAlignment="1">
      <alignment horizontal="right" vertical="top"/>
    </xf>
    <xf numFmtId="3" fontId="23" fillId="0" borderId="0" xfId="0" applyNumberFormat="1" applyFont="1" applyAlignment="1">
      <alignment horizontal="center" vertical="top"/>
    </xf>
    <xf numFmtId="4" fontId="23" fillId="0" borderId="0" xfId="0" applyNumberFormat="1" applyFont="1" applyAlignment="1">
      <alignment horizontal="center" vertical="top"/>
    </xf>
    <xf numFmtId="167" fontId="23" fillId="0" borderId="0" xfId="0" applyNumberFormat="1" applyFont="1" applyAlignment="1">
      <alignment horizontal="right" vertical="top"/>
    </xf>
    <xf numFmtId="4" fontId="23" fillId="0" borderId="0" xfId="0" applyNumberFormat="1" applyFont="1" applyAlignment="1">
      <alignment horizontal="right" vertical="top"/>
    </xf>
    <xf numFmtId="3" fontId="25" fillId="0" borderId="0" xfId="0" applyNumberFormat="1" applyFont="1" applyAlignment="1">
      <alignment horizontal="center" vertical="top"/>
    </xf>
    <xf numFmtId="167" fontId="25" fillId="0" borderId="0" xfId="0" applyNumberFormat="1" applyFont="1" applyAlignment="1">
      <alignment horizontal="center" vertical="top"/>
    </xf>
    <xf numFmtId="4" fontId="23" fillId="0" borderId="0" xfId="0" applyNumberFormat="1" applyFont="1" applyAlignment="1">
      <alignment vertical="top"/>
    </xf>
    <xf numFmtId="4" fontId="25" fillId="0" borderId="0" xfId="0" applyNumberFormat="1" applyFont="1" applyAlignment="1">
      <alignment horizontal="center" vertical="top"/>
    </xf>
    <xf numFmtId="4" fontId="24" fillId="0" borderId="0" xfId="0" applyNumberFormat="1" applyFont="1" applyAlignment="1">
      <alignment horizontal="center" vertical="top"/>
    </xf>
    <xf numFmtId="4" fontId="24" fillId="0" borderId="0" xfId="0" applyNumberFormat="1" applyFont="1" applyAlignment="1">
      <alignment horizontal="right" vertical="top"/>
    </xf>
    <xf numFmtId="167" fontId="24" fillId="0" borderId="0" xfId="0" applyNumberFormat="1" applyFont="1" applyAlignment="1">
      <alignment horizontal="center" vertical="top"/>
    </xf>
    <xf numFmtId="0" fontId="23" fillId="0" borderId="0" xfId="0" applyFont="1" applyAlignment="1">
      <alignment vertical="top"/>
    </xf>
    <xf numFmtId="0" fontId="26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3" fontId="14" fillId="0" borderId="0" xfId="0" applyNumberFormat="1" applyFont="1" applyAlignment="1">
      <alignment horizontal="center" vertical="top"/>
    </xf>
    <xf numFmtId="167" fontId="14" fillId="0" borderId="0" xfId="0" applyNumberFormat="1" applyFont="1" applyAlignment="1">
      <alignment horizontal="right" vertical="top"/>
    </xf>
    <xf numFmtId="3" fontId="26" fillId="0" borderId="0" xfId="0" applyNumberFormat="1" applyFont="1" applyAlignment="1">
      <alignment horizontal="center" vertical="top"/>
    </xf>
    <xf numFmtId="167" fontId="26" fillId="0" borderId="0" xfId="0" applyNumberFormat="1" applyFont="1" applyAlignment="1">
      <alignment horizontal="right" vertical="top"/>
    </xf>
    <xf numFmtId="4" fontId="26" fillId="0" borderId="0" xfId="0" applyNumberFormat="1" applyFont="1" applyAlignment="1">
      <alignment horizontal="right" vertical="top"/>
    </xf>
    <xf numFmtId="3" fontId="27" fillId="0" borderId="0" xfId="0" applyNumberFormat="1" applyFont="1" applyAlignment="1">
      <alignment horizontal="center" vertical="top"/>
    </xf>
    <xf numFmtId="167" fontId="27" fillId="0" borderId="0" xfId="0" applyNumberFormat="1" applyFont="1" applyAlignment="1">
      <alignment horizontal="center" vertical="top"/>
    </xf>
    <xf numFmtId="4" fontId="14" fillId="0" borderId="0" xfId="0" applyNumberFormat="1" applyFont="1" applyAlignment="1">
      <alignment horizontal="right" vertical="top"/>
    </xf>
    <xf numFmtId="167" fontId="27" fillId="0" borderId="0" xfId="0" applyNumberFormat="1" applyFont="1" applyAlignment="1">
      <alignment horizontal="right" vertical="top"/>
    </xf>
    <xf numFmtId="0" fontId="26" fillId="0" borderId="0" xfId="0" applyFont="1" applyAlignment="1">
      <alignment vertical="top"/>
    </xf>
    <xf numFmtId="4" fontId="26" fillId="0" borderId="0" xfId="0" applyNumberFormat="1" applyFont="1" applyAlignment="1">
      <alignment vertical="top"/>
    </xf>
    <xf numFmtId="3" fontId="10" fillId="0" borderId="0" xfId="0" applyNumberFormat="1" applyFont="1" applyAlignment="1">
      <alignment horizontal="center" vertical="top"/>
    </xf>
    <xf numFmtId="0" fontId="28" fillId="0" borderId="0" xfId="0" applyFont="1" applyAlignment="1">
      <alignment horizontal="left" vertical="top"/>
    </xf>
    <xf numFmtId="0" fontId="28" fillId="0" borderId="0" xfId="0" applyFont="1" applyAlignment="1">
      <alignment horizontal="center" vertical="top"/>
    </xf>
    <xf numFmtId="0" fontId="28" fillId="0" borderId="0" xfId="0" applyFont="1" applyAlignment="1">
      <alignment vertical="top"/>
    </xf>
    <xf numFmtId="0" fontId="29" fillId="0" borderId="0" xfId="0" applyFont="1" applyAlignment="1">
      <alignment vertical="top"/>
    </xf>
    <xf numFmtId="168" fontId="29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3" fontId="6" fillId="0" borderId="0" xfId="0" applyNumberFormat="1" applyFont="1" applyAlignment="1">
      <alignment vertical="top"/>
    </xf>
    <xf numFmtId="167" fontId="29" fillId="0" borderId="0" xfId="0" applyNumberFormat="1" applyFont="1" applyAlignment="1">
      <alignment horizontal="center" vertical="top"/>
    </xf>
    <xf numFmtId="3" fontId="9" fillId="0" borderId="0" xfId="0" applyNumberFormat="1" applyFont="1" applyAlignment="1">
      <alignment vertical="top"/>
    </xf>
    <xf numFmtId="4" fontId="13" fillId="0" borderId="0" xfId="0" applyNumberFormat="1" applyFont="1" applyAlignment="1">
      <alignment vertical="top"/>
    </xf>
    <xf numFmtId="0" fontId="29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164" fontId="9" fillId="0" borderId="6" xfId="0" applyNumberFormat="1" applyFont="1" applyBorder="1" applyAlignment="1">
      <alignment horizontal="center" vertical="top" wrapText="1"/>
    </xf>
    <xf numFmtId="164" fontId="9" fillId="0" borderId="11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horizontal="center" vertical="top"/>
    </xf>
    <xf numFmtId="3" fontId="10" fillId="0" borderId="4" xfId="0" applyNumberFormat="1" applyFont="1" applyBorder="1" applyAlignment="1">
      <alignment horizontal="center" vertical="top" wrapText="1"/>
    </xf>
    <xf numFmtId="3" fontId="10" fillId="0" borderId="2" xfId="0" applyNumberFormat="1" applyFont="1" applyBorder="1" applyAlignment="1">
      <alignment horizontal="center" vertical="top" wrapText="1"/>
    </xf>
    <xf numFmtId="3" fontId="10" fillId="0" borderId="3" xfId="0" applyNumberFormat="1" applyFont="1" applyBorder="1" applyAlignment="1">
      <alignment horizontal="center" vertical="top" wrapText="1"/>
    </xf>
    <xf numFmtId="3" fontId="9" fillId="0" borderId="3" xfId="0" applyNumberFormat="1" applyFont="1" applyBorder="1" applyAlignment="1">
      <alignment horizontal="center" vertical="top" wrapText="1"/>
    </xf>
    <xf numFmtId="3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3" xfId="0" applyNumberFormat="1" applyFont="1" applyBorder="1" applyAlignment="1">
      <alignment horizontal="center" vertical="top" wrapText="1"/>
    </xf>
    <xf numFmtId="3" fontId="12" fillId="0" borderId="2" xfId="0" applyNumberFormat="1" applyFont="1" applyBorder="1" applyAlignment="1">
      <alignment horizontal="center" vertical="top" wrapText="1"/>
    </xf>
    <xf numFmtId="3" fontId="10" fillId="0" borderId="5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0B797-D41A-48D4-87B3-92ED1A5072B7}">
  <sheetPr>
    <pageSetUpPr fitToPage="1"/>
  </sheetPr>
  <dimension ref="A1:AG98"/>
  <sheetViews>
    <sheetView tabSelected="1" zoomScale="90" zoomScaleNormal="90" zoomScaleSheetLayoutView="100" workbookViewId="0">
      <pane xSplit="3" ySplit="7" topLeftCell="D8" activePane="bottomRight" state="frozen"/>
      <selection activeCell="A5" sqref="A5"/>
      <selection pane="topRight" activeCell="D5" sqref="D5"/>
      <selection pane="bottomLeft" activeCell="A8" sqref="A8"/>
      <selection pane="bottomRight" activeCell="E67" sqref="E67"/>
    </sheetView>
  </sheetViews>
  <sheetFormatPr defaultColWidth="9.140625" defaultRowHeight="21.75" customHeight="1" outlineLevelRow="1" outlineLevelCol="1" x14ac:dyDescent="0.25"/>
  <cols>
    <col min="1" max="1" width="8.140625" style="13" customWidth="1"/>
    <col min="2" max="2" width="12" style="13" customWidth="1" outlineLevel="1"/>
    <col min="3" max="3" width="47.85546875" style="11" customWidth="1"/>
    <col min="4" max="4" width="10.140625" style="72" bestFit="1" customWidth="1"/>
    <col min="5" max="5" width="15.140625" style="187" customWidth="1"/>
    <col min="6" max="6" width="7.28515625" style="11" customWidth="1" outlineLevel="1"/>
    <col min="7" max="7" width="12.85546875" style="11" customWidth="1" outlineLevel="1"/>
    <col min="8" max="8" width="15.7109375" style="17" customWidth="1" outlineLevel="1"/>
    <col min="9" max="9" width="9.28515625" style="11" hidden="1" customWidth="1" outlineLevel="1"/>
    <col min="10" max="10" width="11.28515625" style="11" hidden="1" customWidth="1" outlineLevel="1"/>
    <col min="11" max="11" width="11.5703125" style="72" customWidth="1"/>
    <col min="12" max="12" width="14.28515625" style="187" bestFit="1" customWidth="1"/>
    <col min="13" max="13" width="9.7109375" style="188" hidden="1" customWidth="1" outlineLevel="1"/>
    <col min="14" max="14" width="12.5703125" style="188" hidden="1" customWidth="1" outlineLevel="1"/>
    <col min="15" max="15" width="10.7109375" style="72" hidden="1" customWidth="1" collapsed="1"/>
    <col min="16" max="16" width="13.140625" style="113" hidden="1" customWidth="1"/>
    <col min="17" max="17" width="9" style="189" hidden="1" customWidth="1" outlineLevel="1"/>
    <col min="18" max="18" width="10.7109375" style="189" hidden="1" customWidth="1" outlineLevel="1"/>
    <col min="19" max="19" width="7.7109375" style="189" hidden="1" customWidth="1" outlineLevel="1"/>
    <col min="20" max="20" width="14.5703125" style="189" hidden="1" customWidth="1" outlineLevel="1"/>
    <col min="21" max="21" width="8.5703125" style="11" hidden="1" customWidth="1" collapsed="1"/>
    <col min="22" max="22" width="11.5703125" style="11" hidden="1" customWidth="1"/>
    <col min="23" max="23" width="9.5703125" style="11" customWidth="1"/>
    <col min="24" max="24" width="12.5703125" style="19" customWidth="1"/>
    <col min="25" max="25" width="9.7109375" style="72" customWidth="1"/>
    <col min="26" max="26" width="11.28515625" style="72" customWidth="1"/>
    <col min="27" max="27" width="7.42578125" style="190" customWidth="1"/>
    <col min="28" max="28" width="11.5703125" style="11" customWidth="1"/>
    <col min="29" max="29" width="14.85546875" style="11" customWidth="1"/>
    <col min="30" max="30" width="6.28515625" style="11" customWidth="1"/>
    <col min="31" max="31" width="10.5703125" style="12" hidden="1" customWidth="1" outlineLevel="1"/>
    <col min="32" max="32" width="9.140625" style="11" hidden="1" customWidth="1" outlineLevel="1"/>
    <col min="33" max="33" width="9.140625" style="11" collapsed="1"/>
    <col min="34" max="16384" width="9.140625" style="11"/>
  </cols>
  <sheetData>
    <row r="1" spans="1:32" ht="17.25" customHeight="1" x14ac:dyDescent="0.25">
      <c r="A1" s="1"/>
      <c r="B1" s="1"/>
      <c r="C1" s="2"/>
      <c r="D1" s="2"/>
      <c r="E1" s="3"/>
      <c r="F1" s="4"/>
      <c r="G1" s="4"/>
      <c r="H1" s="5"/>
      <c r="I1" s="4"/>
      <c r="J1" s="4"/>
      <c r="K1" s="2"/>
      <c r="L1" s="3"/>
      <c r="M1" s="6"/>
      <c r="N1" s="6"/>
      <c r="O1" s="2"/>
      <c r="P1" s="7"/>
      <c r="Q1" s="8"/>
      <c r="R1" s="8"/>
      <c r="S1" s="8"/>
      <c r="T1" s="8"/>
      <c r="U1" s="4"/>
      <c r="V1" s="4"/>
      <c r="W1" s="4"/>
      <c r="X1" s="9"/>
      <c r="Y1" s="2"/>
      <c r="Z1" s="2"/>
      <c r="AA1" s="10"/>
      <c r="AB1" s="4"/>
      <c r="AC1" s="5" t="s">
        <v>154</v>
      </c>
    </row>
    <row r="2" spans="1:32" ht="17.25" customHeight="1" x14ac:dyDescent="0.25">
      <c r="A2" s="1"/>
      <c r="B2" s="1"/>
      <c r="C2" s="4"/>
      <c r="D2" s="2"/>
      <c r="E2" s="3"/>
      <c r="F2" s="4"/>
      <c r="G2" s="4"/>
      <c r="H2" s="5"/>
      <c r="I2" s="4"/>
      <c r="J2" s="4"/>
      <c r="K2" s="2"/>
      <c r="L2" s="3"/>
      <c r="M2" s="6"/>
      <c r="N2" s="6"/>
      <c r="O2" s="2"/>
      <c r="P2" s="7"/>
      <c r="Q2" s="8"/>
      <c r="R2" s="8"/>
      <c r="S2" s="8"/>
      <c r="T2" s="8"/>
      <c r="U2" s="4"/>
      <c r="V2" s="4"/>
      <c r="W2" s="4"/>
      <c r="X2" s="9"/>
      <c r="Y2" s="2"/>
      <c r="Z2" s="2"/>
      <c r="AA2" s="10"/>
      <c r="AB2" s="4"/>
      <c r="AC2" s="5" t="s">
        <v>153</v>
      </c>
    </row>
    <row r="3" spans="1:32" ht="17.25" customHeight="1" x14ac:dyDescent="0.25">
      <c r="A3" s="1"/>
      <c r="B3" s="1"/>
      <c r="C3" s="4"/>
      <c r="D3" s="2"/>
      <c r="E3" s="3"/>
      <c r="F3" s="4"/>
      <c r="G3" s="4"/>
      <c r="H3" s="5"/>
      <c r="I3" s="4"/>
      <c r="J3" s="4"/>
      <c r="K3" s="2"/>
      <c r="L3" s="3"/>
      <c r="M3" s="6"/>
      <c r="N3" s="6"/>
      <c r="O3" s="2"/>
      <c r="P3" s="7"/>
      <c r="Q3" s="8"/>
      <c r="R3" s="8"/>
      <c r="S3" s="8"/>
      <c r="T3" s="8"/>
      <c r="U3" s="4"/>
      <c r="V3" s="4"/>
      <c r="W3" s="4"/>
      <c r="X3" s="9"/>
      <c r="Y3" s="2"/>
      <c r="Z3" s="2"/>
      <c r="AA3" s="10"/>
      <c r="AB3" s="4"/>
      <c r="AC3" s="5" t="s">
        <v>152</v>
      </c>
    </row>
    <row r="4" spans="1:32" ht="44.25" customHeight="1" x14ac:dyDescent="0.25">
      <c r="B4" s="14"/>
      <c r="C4" s="215" t="s">
        <v>82</v>
      </c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2" s="13" customFormat="1" ht="21.75" customHeight="1" thickBot="1" x14ac:dyDescent="0.3">
      <c r="A5" s="15" t="s">
        <v>0</v>
      </c>
      <c r="D5" s="16"/>
      <c r="E5" s="16"/>
      <c r="H5" s="17"/>
      <c r="K5" s="4"/>
      <c r="L5" s="16"/>
      <c r="M5" s="18"/>
      <c r="N5" s="18"/>
      <c r="O5" s="16"/>
      <c r="P5" s="16"/>
      <c r="Q5" s="18"/>
      <c r="R5" s="18"/>
      <c r="S5" s="18"/>
      <c r="T5" s="18"/>
      <c r="X5" s="19"/>
      <c r="Y5" s="16"/>
      <c r="Z5" s="16"/>
      <c r="AE5" s="20"/>
    </row>
    <row r="6" spans="1:32" ht="74.25" customHeight="1" x14ac:dyDescent="0.25">
      <c r="A6" s="205" t="s">
        <v>1</v>
      </c>
      <c r="B6" s="207" t="s">
        <v>2</v>
      </c>
      <c r="C6" s="209" t="s">
        <v>3</v>
      </c>
      <c r="D6" s="203" t="s">
        <v>4</v>
      </c>
      <c r="E6" s="204"/>
      <c r="F6" s="211" t="s">
        <v>5</v>
      </c>
      <c r="G6" s="212"/>
      <c r="H6" s="21" t="s">
        <v>6</v>
      </c>
      <c r="I6" s="213" t="s">
        <v>7</v>
      </c>
      <c r="J6" s="213"/>
      <c r="K6" s="203" t="s">
        <v>8</v>
      </c>
      <c r="L6" s="204"/>
      <c r="M6" s="202" t="s">
        <v>9</v>
      </c>
      <c r="N6" s="214"/>
      <c r="O6" s="203" t="s">
        <v>10</v>
      </c>
      <c r="P6" s="204"/>
      <c r="Q6" s="200" t="s">
        <v>11</v>
      </c>
      <c r="R6" s="201"/>
      <c r="S6" s="201" t="s">
        <v>12</v>
      </c>
      <c r="T6" s="202"/>
      <c r="U6" s="203" t="s">
        <v>13</v>
      </c>
      <c r="V6" s="204"/>
      <c r="W6" s="203" t="s">
        <v>14</v>
      </c>
      <c r="X6" s="204"/>
      <c r="Y6" s="203" t="s">
        <v>15</v>
      </c>
      <c r="Z6" s="204"/>
      <c r="AA6" s="203" t="s">
        <v>16</v>
      </c>
      <c r="AB6" s="204"/>
      <c r="AC6" s="197" t="s">
        <v>17</v>
      </c>
      <c r="AE6" s="199"/>
      <c r="AF6" s="199"/>
    </row>
    <row r="7" spans="1:32" s="13" customFormat="1" ht="34.5" customHeight="1" thickBot="1" x14ac:dyDescent="0.3">
      <c r="A7" s="206"/>
      <c r="B7" s="208"/>
      <c r="C7" s="210"/>
      <c r="D7" s="22" t="s">
        <v>18</v>
      </c>
      <c r="E7" s="22" t="s">
        <v>19</v>
      </c>
      <c r="F7" s="23" t="s">
        <v>18</v>
      </c>
      <c r="G7" s="24" t="s">
        <v>19</v>
      </c>
      <c r="H7" s="25" t="s">
        <v>19</v>
      </c>
      <c r="I7" s="26" t="s">
        <v>18</v>
      </c>
      <c r="J7" s="26" t="s">
        <v>19</v>
      </c>
      <c r="K7" s="22" t="s">
        <v>18</v>
      </c>
      <c r="L7" s="22" t="s">
        <v>19</v>
      </c>
      <c r="M7" s="27" t="s">
        <v>18</v>
      </c>
      <c r="N7" s="28" t="s">
        <v>19</v>
      </c>
      <c r="O7" s="22" t="s">
        <v>18</v>
      </c>
      <c r="P7" s="29" t="s">
        <v>19</v>
      </c>
      <c r="Q7" s="30" t="s">
        <v>18</v>
      </c>
      <c r="R7" s="27" t="s">
        <v>19</v>
      </c>
      <c r="S7" s="27" t="s">
        <v>18</v>
      </c>
      <c r="T7" s="31" t="s">
        <v>19</v>
      </c>
      <c r="U7" s="22" t="s">
        <v>18</v>
      </c>
      <c r="V7" s="22" t="s">
        <v>19</v>
      </c>
      <c r="W7" s="22" t="s">
        <v>18</v>
      </c>
      <c r="X7" s="29" t="s">
        <v>19</v>
      </c>
      <c r="Y7" s="22" t="s">
        <v>18</v>
      </c>
      <c r="Z7" s="29" t="s">
        <v>19</v>
      </c>
      <c r="AA7" s="22" t="s">
        <v>18</v>
      </c>
      <c r="AB7" s="29" t="s">
        <v>19</v>
      </c>
      <c r="AC7" s="198"/>
      <c r="AE7" s="20"/>
    </row>
    <row r="8" spans="1:32" ht="15" x14ac:dyDescent="0.25">
      <c r="A8" s="32">
        <v>1</v>
      </c>
      <c r="B8" s="33">
        <v>390930</v>
      </c>
      <c r="C8" s="34" t="s">
        <v>85</v>
      </c>
      <c r="D8" s="35">
        <v>0</v>
      </c>
      <c r="E8" s="36">
        <v>0</v>
      </c>
      <c r="F8" s="37"/>
      <c r="G8" s="38"/>
      <c r="H8" s="39">
        <v>0</v>
      </c>
      <c r="I8" s="40"/>
      <c r="J8" s="41"/>
      <c r="K8" s="35">
        <v>24000</v>
      </c>
      <c r="L8" s="36">
        <v>10275.84</v>
      </c>
      <c r="M8" s="40"/>
      <c r="N8" s="42"/>
      <c r="O8" s="43"/>
      <c r="P8" s="44"/>
      <c r="Q8" s="37"/>
      <c r="R8" s="45"/>
      <c r="S8" s="45"/>
      <c r="T8" s="38"/>
      <c r="U8" s="43"/>
      <c r="V8" s="44"/>
      <c r="W8" s="43"/>
      <c r="X8" s="46"/>
      <c r="Y8" s="35"/>
      <c r="Z8" s="36"/>
      <c r="AA8" s="43"/>
      <c r="AB8" s="46"/>
      <c r="AC8" s="68">
        <f>E8+L8+X8+Z8+AB8</f>
        <v>10275.84</v>
      </c>
      <c r="AF8" s="47"/>
    </row>
    <row r="9" spans="1:32" ht="15" x14ac:dyDescent="0.25">
      <c r="A9" s="48">
        <v>2</v>
      </c>
      <c r="B9" s="49">
        <v>390800</v>
      </c>
      <c r="C9" s="34" t="s">
        <v>86</v>
      </c>
      <c r="D9" s="51">
        <v>1300</v>
      </c>
      <c r="E9" s="52">
        <v>44630.486100000002</v>
      </c>
      <c r="F9" s="53"/>
      <c r="G9" s="54"/>
      <c r="H9" s="55">
        <v>42282.972099999999</v>
      </c>
      <c r="I9" s="56"/>
      <c r="J9" s="57"/>
      <c r="K9" s="51">
        <v>43000</v>
      </c>
      <c r="L9" s="52">
        <v>18410.88</v>
      </c>
      <c r="M9" s="58"/>
      <c r="N9" s="59"/>
      <c r="O9" s="60"/>
      <c r="P9" s="61"/>
      <c r="Q9" s="62"/>
      <c r="R9" s="63"/>
      <c r="S9" s="63"/>
      <c r="T9" s="64"/>
      <c r="U9" s="60"/>
      <c r="V9" s="61"/>
      <c r="W9" s="60"/>
      <c r="X9" s="65"/>
      <c r="Y9" s="51">
        <v>40600</v>
      </c>
      <c r="Z9" s="52">
        <v>61716.466</v>
      </c>
      <c r="AA9" s="60"/>
      <c r="AB9" s="65"/>
      <c r="AC9" s="68">
        <f t="shared" ref="AC9:AC72" si="0">E9+L9+X9+Z9+AB9</f>
        <v>124757.8321</v>
      </c>
      <c r="AF9" s="47"/>
    </row>
    <row r="10" spans="1:32" ht="15" x14ac:dyDescent="0.25">
      <c r="A10" s="48">
        <v>3</v>
      </c>
      <c r="B10" s="49">
        <v>391100</v>
      </c>
      <c r="C10" s="34" t="s">
        <v>87</v>
      </c>
      <c r="D10" s="51">
        <v>0</v>
      </c>
      <c r="E10" s="52">
        <v>0</v>
      </c>
      <c r="F10" s="53"/>
      <c r="G10" s="54"/>
      <c r="H10" s="55">
        <v>0</v>
      </c>
      <c r="I10" s="56"/>
      <c r="J10" s="57"/>
      <c r="K10" s="51">
        <v>12300</v>
      </c>
      <c r="L10" s="52">
        <v>5266.3680000000004</v>
      </c>
      <c r="M10" s="58"/>
      <c r="N10" s="59"/>
      <c r="O10" s="60"/>
      <c r="P10" s="61"/>
      <c r="Q10" s="62"/>
      <c r="R10" s="63"/>
      <c r="S10" s="63"/>
      <c r="T10" s="64"/>
      <c r="U10" s="60"/>
      <c r="V10" s="61"/>
      <c r="W10" s="60"/>
      <c r="X10" s="65"/>
      <c r="Y10" s="51" t="s">
        <v>84</v>
      </c>
      <c r="Z10" s="52">
        <v>0</v>
      </c>
      <c r="AA10" s="60"/>
      <c r="AB10" s="65"/>
      <c r="AC10" s="68">
        <f t="shared" si="0"/>
        <v>5266.3680000000004</v>
      </c>
      <c r="AF10" s="47"/>
    </row>
    <row r="11" spans="1:32" ht="15" x14ac:dyDescent="0.25">
      <c r="A11" s="48">
        <v>4</v>
      </c>
      <c r="B11" s="49">
        <v>390470</v>
      </c>
      <c r="C11" s="34" t="s">
        <v>88</v>
      </c>
      <c r="D11" s="51">
        <v>5000</v>
      </c>
      <c r="E11" s="52">
        <v>139065.66140000001</v>
      </c>
      <c r="F11" s="53"/>
      <c r="G11" s="54"/>
      <c r="H11" s="55">
        <v>130036.7614</v>
      </c>
      <c r="I11" s="56"/>
      <c r="J11" s="57"/>
      <c r="K11" s="66">
        <v>181224</v>
      </c>
      <c r="L11" s="67">
        <v>77592.867840000006</v>
      </c>
      <c r="M11" s="58"/>
      <c r="N11" s="59"/>
      <c r="O11" s="60"/>
      <c r="P11" s="61"/>
      <c r="Q11" s="62"/>
      <c r="R11" s="63"/>
      <c r="S11" s="63"/>
      <c r="T11" s="64"/>
      <c r="U11" s="60"/>
      <c r="V11" s="61"/>
      <c r="W11" s="60">
        <v>21850</v>
      </c>
      <c r="X11" s="65">
        <v>58145.035000000003</v>
      </c>
      <c r="Y11" s="51" t="s">
        <v>84</v>
      </c>
      <c r="Z11" s="52">
        <v>0</v>
      </c>
      <c r="AA11" s="60"/>
      <c r="AB11" s="65"/>
      <c r="AC11" s="68">
        <f t="shared" si="0"/>
        <v>274803.56423999998</v>
      </c>
      <c r="AF11" s="47"/>
    </row>
    <row r="12" spans="1:32" ht="30" x14ac:dyDescent="0.25">
      <c r="A12" s="48">
        <v>5</v>
      </c>
      <c r="B12" s="49">
        <v>390762</v>
      </c>
      <c r="C12" s="34" t="s">
        <v>89</v>
      </c>
      <c r="D12" s="51">
        <v>600</v>
      </c>
      <c r="E12" s="52">
        <v>1083.4680000000001</v>
      </c>
      <c r="F12" s="53"/>
      <c r="G12" s="54"/>
      <c r="H12" s="55">
        <v>0</v>
      </c>
      <c r="I12" s="56"/>
      <c r="J12" s="57"/>
      <c r="K12" s="51">
        <v>2000</v>
      </c>
      <c r="L12" s="52">
        <v>856.32</v>
      </c>
      <c r="M12" s="58"/>
      <c r="N12" s="59"/>
      <c r="O12" s="60"/>
      <c r="P12" s="61"/>
      <c r="Q12" s="62"/>
      <c r="R12" s="63"/>
      <c r="S12" s="63"/>
      <c r="T12" s="64"/>
      <c r="U12" s="60"/>
      <c r="V12" s="61"/>
      <c r="W12" s="60"/>
      <c r="X12" s="65"/>
      <c r="Y12" s="51" t="s">
        <v>84</v>
      </c>
      <c r="Z12" s="52">
        <v>0</v>
      </c>
      <c r="AA12" s="51">
        <v>979</v>
      </c>
      <c r="AB12" s="52">
        <v>24893.7183</v>
      </c>
      <c r="AC12" s="68">
        <f t="shared" si="0"/>
        <v>26833.506300000001</v>
      </c>
      <c r="AF12" s="47"/>
    </row>
    <row r="13" spans="1:32" ht="30" x14ac:dyDescent="0.25">
      <c r="A13" s="48">
        <v>6</v>
      </c>
      <c r="B13" s="49">
        <v>390050</v>
      </c>
      <c r="C13" s="34" t="s">
        <v>90</v>
      </c>
      <c r="D13" s="51">
        <v>25500</v>
      </c>
      <c r="E13" s="52">
        <v>46047.39</v>
      </c>
      <c r="F13" s="53"/>
      <c r="G13" s="54"/>
      <c r="H13" s="55">
        <v>0</v>
      </c>
      <c r="I13" s="56"/>
      <c r="J13" s="57"/>
      <c r="K13" s="51">
        <v>69330</v>
      </c>
      <c r="L13" s="52">
        <v>29684.3328</v>
      </c>
      <c r="M13" s="58"/>
      <c r="N13" s="59"/>
      <c r="O13" s="60"/>
      <c r="P13" s="61"/>
      <c r="Q13" s="62"/>
      <c r="R13" s="63"/>
      <c r="S13" s="63"/>
      <c r="T13" s="64"/>
      <c r="U13" s="60"/>
      <c r="V13" s="61"/>
      <c r="W13" s="60"/>
      <c r="X13" s="65"/>
      <c r="Y13" s="51" t="s">
        <v>84</v>
      </c>
      <c r="Z13" s="52">
        <v>0</v>
      </c>
      <c r="AA13" s="60"/>
      <c r="AB13" s="65"/>
      <c r="AC13" s="68">
        <f t="shared" si="0"/>
        <v>75731.722800000003</v>
      </c>
      <c r="AF13" s="47"/>
    </row>
    <row r="14" spans="1:32" ht="15" x14ac:dyDescent="0.25">
      <c r="A14" s="48">
        <v>7</v>
      </c>
      <c r="B14" s="49">
        <v>390070</v>
      </c>
      <c r="C14" s="34" t="s">
        <v>91</v>
      </c>
      <c r="D14" s="51">
        <v>0</v>
      </c>
      <c r="E14" s="52">
        <v>33470.256399999998</v>
      </c>
      <c r="F14" s="53"/>
      <c r="G14" s="54"/>
      <c r="H14" s="55">
        <v>33470.256399999998</v>
      </c>
      <c r="I14" s="56"/>
      <c r="J14" s="57"/>
      <c r="K14" s="51"/>
      <c r="L14" s="52">
        <v>0</v>
      </c>
      <c r="M14" s="58"/>
      <c r="N14" s="59"/>
      <c r="O14" s="60"/>
      <c r="P14" s="61"/>
      <c r="Q14" s="62"/>
      <c r="R14" s="63"/>
      <c r="S14" s="63"/>
      <c r="T14" s="64"/>
      <c r="U14" s="60"/>
      <c r="V14" s="61"/>
      <c r="W14" s="60"/>
      <c r="X14" s="65"/>
      <c r="Y14" s="51">
        <v>54000</v>
      </c>
      <c r="Z14" s="52">
        <v>82085.94</v>
      </c>
      <c r="AA14" s="60"/>
      <c r="AB14" s="65"/>
      <c r="AC14" s="68">
        <f t="shared" si="0"/>
        <v>115556.1964</v>
      </c>
      <c r="AF14" s="47"/>
    </row>
    <row r="15" spans="1:32" ht="30" x14ac:dyDescent="0.25">
      <c r="A15" s="48">
        <v>8</v>
      </c>
      <c r="B15" s="49">
        <v>390520</v>
      </c>
      <c r="C15" s="34" t="s">
        <v>92</v>
      </c>
      <c r="D15" s="51">
        <v>0</v>
      </c>
      <c r="E15" s="52">
        <v>0</v>
      </c>
      <c r="F15" s="53"/>
      <c r="G15" s="54"/>
      <c r="H15" s="55">
        <v>0</v>
      </c>
      <c r="I15" s="56"/>
      <c r="J15" s="57"/>
      <c r="K15" s="51"/>
      <c r="L15" s="52">
        <v>0</v>
      </c>
      <c r="M15" s="58"/>
      <c r="N15" s="59"/>
      <c r="O15" s="60"/>
      <c r="P15" s="61"/>
      <c r="Q15" s="62"/>
      <c r="R15" s="63"/>
      <c r="S15" s="63"/>
      <c r="T15" s="64"/>
      <c r="U15" s="60"/>
      <c r="V15" s="61"/>
      <c r="W15" s="60"/>
      <c r="X15" s="65"/>
      <c r="Y15" s="51">
        <v>48000</v>
      </c>
      <c r="Z15" s="52">
        <v>39949.440000000002</v>
      </c>
      <c r="AA15" s="60"/>
      <c r="AB15" s="65"/>
      <c r="AC15" s="68">
        <f t="shared" si="0"/>
        <v>39949.440000000002</v>
      </c>
      <c r="AF15" s="47"/>
    </row>
    <row r="16" spans="1:32" ht="15" x14ac:dyDescent="0.25">
      <c r="A16" s="48">
        <v>9</v>
      </c>
      <c r="B16" s="49">
        <v>390130</v>
      </c>
      <c r="C16" s="34" t="s">
        <v>93</v>
      </c>
      <c r="D16" s="51">
        <v>16124</v>
      </c>
      <c r="E16" s="52">
        <v>29116.396719999997</v>
      </c>
      <c r="F16" s="53"/>
      <c r="G16" s="54"/>
      <c r="H16" s="55">
        <v>0</v>
      </c>
      <c r="I16" s="56"/>
      <c r="J16" s="57"/>
      <c r="K16" s="51">
        <v>36584</v>
      </c>
      <c r="L16" s="52">
        <v>15663.80544</v>
      </c>
      <c r="M16" s="58"/>
      <c r="N16" s="59"/>
      <c r="O16" s="60"/>
      <c r="P16" s="61"/>
      <c r="Q16" s="62"/>
      <c r="R16" s="63"/>
      <c r="S16" s="69"/>
      <c r="T16" s="64"/>
      <c r="U16" s="60"/>
      <c r="V16" s="61"/>
      <c r="W16" s="60"/>
      <c r="X16" s="65"/>
      <c r="Y16" s="51" t="s">
        <v>84</v>
      </c>
      <c r="Z16" s="52">
        <v>0</v>
      </c>
      <c r="AA16" s="60"/>
      <c r="AB16" s="65"/>
      <c r="AC16" s="68">
        <f t="shared" si="0"/>
        <v>44780.202160000001</v>
      </c>
      <c r="AF16" s="47"/>
    </row>
    <row r="17" spans="1:32" ht="15" x14ac:dyDescent="0.25">
      <c r="A17" s="48">
        <v>10</v>
      </c>
      <c r="B17" s="49">
        <v>390680</v>
      </c>
      <c r="C17" s="34" t="s">
        <v>94</v>
      </c>
      <c r="D17" s="51">
        <v>14905</v>
      </c>
      <c r="E17" s="52">
        <v>26915.150899999997</v>
      </c>
      <c r="F17" s="53"/>
      <c r="G17" s="54"/>
      <c r="H17" s="55">
        <v>0</v>
      </c>
      <c r="I17" s="56"/>
      <c r="J17" s="57"/>
      <c r="K17" s="51">
        <v>33817</v>
      </c>
      <c r="L17" s="52">
        <v>14479.086720000001</v>
      </c>
      <c r="M17" s="58"/>
      <c r="N17" s="59"/>
      <c r="O17" s="60"/>
      <c r="P17" s="61"/>
      <c r="Q17" s="62"/>
      <c r="R17" s="63"/>
      <c r="S17" s="69"/>
      <c r="T17" s="64"/>
      <c r="U17" s="60"/>
      <c r="V17" s="61"/>
      <c r="W17" s="60"/>
      <c r="X17" s="65"/>
      <c r="Y17" s="51" t="s">
        <v>84</v>
      </c>
      <c r="Z17" s="52">
        <v>0</v>
      </c>
      <c r="AA17" s="60"/>
      <c r="AB17" s="65"/>
      <c r="AC17" s="68">
        <f t="shared" si="0"/>
        <v>41394.23762</v>
      </c>
      <c r="AF17" s="47"/>
    </row>
    <row r="18" spans="1:32" ht="15" x14ac:dyDescent="0.25">
      <c r="A18" s="48">
        <v>11</v>
      </c>
      <c r="B18" s="49">
        <v>390700</v>
      </c>
      <c r="C18" s="34" t="s">
        <v>95</v>
      </c>
      <c r="D18" s="51">
        <v>590</v>
      </c>
      <c r="E18" s="52">
        <v>1075.2487000000001</v>
      </c>
      <c r="F18" s="53"/>
      <c r="G18" s="54"/>
      <c r="H18" s="55">
        <v>9.8384999999999998</v>
      </c>
      <c r="I18" s="56"/>
      <c r="J18" s="57"/>
      <c r="K18" s="51">
        <v>1800</v>
      </c>
      <c r="L18" s="52">
        <v>770.68799999999999</v>
      </c>
      <c r="M18" s="58"/>
      <c r="N18" s="59"/>
      <c r="O18" s="60"/>
      <c r="P18" s="61"/>
      <c r="Q18" s="62"/>
      <c r="R18" s="63"/>
      <c r="S18" s="63"/>
      <c r="T18" s="64"/>
      <c r="U18" s="60"/>
      <c r="V18" s="61"/>
      <c r="W18" s="60"/>
      <c r="X18" s="65"/>
      <c r="Y18" s="51" t="s">
        <v>84</v>
      </c>
      <c r="Z18" s="52">
        <v>0</v>
      </c>
      <c r="AA18" s="60"/>
      <c r="AB18" s="65"/>
      <c r="AC18" s="68">
        <f t="shared" si="0"/>
        <v>1845.9367000000002</v>
      </c>
      <c r="AF18" s="47"/>
    </row>
    <row r="19" spans="1:32" ht="15" x14ac:dyDescent="0.25">
      <c r="A19" s="48">
        <v>12</v>
      </c>
      <c r="B19" s="49">
        <v>391610</v>
      </c>
      <c r="C19" s="34" t="s">
        <v>96</v>
      </c>
      <c r="D19" s="51">
        <v>0</v>
      </c>
      <c r="E19" s="52">
        <v>23690.959999999999</v>
      </c>
      <c r="F19" s="53"/>
      <c r="G19" s="54"/>
      <c r="H19" s="55">
        <v>23690.959999999999</v>
      </c>
      <c r="I19" s="56"/>
      <c r="J19" s="57"/>
      <c r="K19" s="51">
        <v>20860</v>
      </c>
      <c r="L19" s="52">
        <v>8931.4175999999989</v>
      </c>
      <c r="M19" s="58"/>
      <c r="N19" s="59"/>
      <c r="O19" s="60"/>
      <c r="P19" s="61"/>
      <c r="Q19" s="62"/>
      <c r="R19" s="63"/>
      <c r="S19" s="63"/>
      <c r="T19" s="64"/>
      <c r="U19" s="60"/>
      <c r="V19" s="61"/>
      <c r="W19" s="60"/>
      <c r="X19" s="65"/>
      <c r="Y19" s="51" t="s">
        <v>84</v>
      </c>
      <c r="Z19" s="52">
        <v>0</v>
      </c>
      <c r="AA19" s="60"/>
      <c r="AB19" s="65"/>
      <c r="AC19" s="68">
        <f t="shared" si="0"/>
        <v>32622.3776</v>
      </c>
      <c r="AF19" s="47"/>
    </row>
    <row r="20" spans="1:32" ht="30" x14ac:dyDescent="0.25">
      <c r="A20" s="48">
        <v>13</v>
      </c>
      <c r="B20" s="49">
        <v>390440</v>
      </c>
      <c r="C20" s="34" t="s">
        <v>97</v>
      </c>
      <c r="D20" s="51">
        <v>86128</v>
      </c>
      <c r="E20" s="52">
        <v>177646.99033000003</v>
      </c>
      <c r="F20" s="53"/>
      <c r="G20" s="54"/>
      <c r="H20" s="55">
        <v>22116.644300000004</v>
      </c>
      <c r="I20" s="56"/>
      <c r="J20" s="70"/>
      <c r="K20" s="51">
        <v>169226</v>
      </c>
      <c r="L20" s="52">
        <v>72455.80416</v>
      </c>
      <c r="M20" s="58"/>
      <c r="N20" s="59"/>
      <c r="O20" s="60"/>
      <c r="P20" s="61"/>
      <c r="Q20" s="62"/>
      <c r="R20" s="63"/>
      <c r="S20" s="69"/>
      <c r="T20" s="64"/>
      <c r="U20" s="60"/>
      <c r="V20" s="61"/>
      <c r="W20" s="60">
        <v>36916</v>
      </c>
      <c r="X20" s="65">
        <v>98237.167600000001</v>
      </c>
      <c r="Y20" s="51">
        <v>38960</v>
      </c>
      <c r="Z20" s="52">
        <v>34161.296799999996</v>
      </c>
      <c r="AA20" s="60">
        <v>1200</v>
      </c>
      <c r="AB20" s="65">
        <v>30513.24</v>
      </c>
      <c r="AC20" s="68">
        <f t="shared" si="0"/>
        <v>413014.49889000005</v>
      </c>
      <c r="AF20" s="47"/>
    </row>
    <row r="21" spans="1:32" ht="15" x14ac:dyDescent="0.25">
      <c r="A21" s="48">
        <v>14</v>
      </c>
      <c r="B21" s="49">
        <v>390100</v>
      </c>
      <c r="C21" s="34" t="s">
        <v>98</v>
      </c>
      <c r="D21" s="51">
        <v>64088</v>
      </c>
      <c r="E21" s="52">
        <v>123946.86924</v>
      </c>
      <c r="F21" s="53"/>
      <c r="G21" s="54"/>
      <c r="H21" s="55">
        <v>8218.0406000000003</v>
      </c>
      <c r="I21" s="56"/>
      <c r="J21" s="70"/>
      <c r="K21" s="51">
        <v>125921</v>
      </c>
      <c r="L21" s="52">
        <v>53914.335359999997</v>
      </c>
      <c r="M21" s="58"/>
      <c r="N21" s="59"/>
      <c r="O21" s="60"/>
      <c r="P21" s="61"/>
      <c r="Q21" s="62"/>
      <c r="R21" s="63"/>
      <c r="S21" s="69"/>
      <c r="T21" s="64"/>
      <c r="U21" s="60"/>
      <c r="V21" s="61"/>
      <c r="W21" s="60">
        <v>21707</v>
      </c>
      <c r="X21" s="65">
        <v>57764.497699999993</v>
      </c>
      <c r="Y21" s="51">
        <v>28990</v>
      </c>
      <c r="Z21" s="52">
        <v>25419.3017</v>
      </c>
      <c r="AA21" s="60"/>
      <c r="AB21" s="65"/>
      <c r="AC21" s="68">
        <f t="shared" si="0"/>
        <v>261045.00400000002</v>
      </c>
      <c r="AF21" s="47"/>
    </row>
    <row r="22" spans="1:32" ht="15" x14ac:dyDescent="0.25">
      <c r="A22" s="48">
        <v>15</v>
      </c>
      <c r="B22" s="49">
        <v>390090</v>
      </c>
      <c r="C22" s="34" t="s">
        <v>99</v>
      </c>
      <c r="D22" s="51">
        <v>66826</v>
      </c>
      <c r="E22" s="52">
        <v>125410.71448</v>
      </c>
      <c r="F22" s="53"/>
      <c r="G22" s="54"/>
      <c r="H22" s="55">
        <v>4737.6602000000003</v>
      </c>
      <c r="I22" s="56"/>
      <c r="J22" s="57"/>
      <c r="K22" s="51">
        <v>131302</v>
      </c>
      <c r="L22" s="52">
        <v>56218.264320000002</v>
      </c>
      <c r="M22" s="58"/>
      <c r="N22" s="59"/>
      <c r="O22" s="60"/>
      <c r="P22" s="61"/>
      <c r="Q22" s="62"/>
      <c r="R22" s="63"/>
      <c r="S22" s="69"/>
      <c r="T22" s="64"/>
      <c r="U22" s="60"/>
      <c r="V22" s="61"/>
      <c r="W22" s="60">
        <v>27270</v>
      </c>
      <c r="X22" s="65">
        <v>72568.197</v>
      </c>
      <c r="Y22" s="51">
        <v>30229</v>
      </c>
      <c r="Z22" s="52">
        <v>26505.694070000001</v>
      </c>
      <c r="AA22" s="60"/>
      <c r="AB22" s="65"/>
      <c r="AC22" s="68">
        <f t="shared" si="0"/>
        <v>280702.86986999999</v>
      </c>
      <c r="AF22" s="47"/>
    </row>
    <row r="23" spans="1:32" ht="15" x14ac:dyDescent="0.25">
      <c r="A23" s="48">
        <v>16</v>
      </c>
      <c r="B23" s="49">
        <v>390400</v>
      </c>
      <c r="C23" s="34" t="s">
        <v>100</v>
      </c>
      <c r="D23" s="51">
        <v>147575</v>
      </c>
      <c r="E23" s="52">
        <v>289708.46476</v>
      </c>
      <c r="F23" s="53"/>
      <c r="G23" s="54"/>
      <c r="H23" s="55">
        <v>23220.999899999999</v>
      </c>
      <c r="I23" s="56"/>
      <c r="J23" s="70"/>
      <c r="K23" s="51">
        <v>289960</v>
      </c>
      <c r="L23" s="52">
        <v>124149.2736</v>
      </c>
      <c r="M23" s="58"/>
      <c r="N23" s="59"/>
      <c r="O23" s="60"/>
      <c r="P23" s="61"/>
      <c r="Q23" s="62"/>
      <c r="R23" s="63"/>
      <c r="S23" s="69"/>
      <c r="T23" s="64"/>
      <c r="U23" s="60"/>
      <c r="V23" s="61"/>
      <c r="W23" s="60">
        <v>32932</v>
      </c>
      <c r="X23" s="65">
        <v>87635.345199999996</v>
      </c>
      <c r="Y23" s="51">
        <v>66757</v>
      </c>
      <c r="Z23" s="52">
        <v>58534.540310000004</v>
      </c>
      <c r="AA23" s="60"/>
      <c r="AB23" s="65"/>
      <c r="AC23" s="68">
        <f t="shared" si="0"/>
        <v>560027.62387000001</v>
      </c>
      <c r="AF23" s="47"/>
    </row>
    <row r="24" spans="1:32" ht="15" x14ac:dyDescent="0.25">
      <c r="A24" s="48">
        <v>17</v>
      </c>
      <c r="B24" s="49">
        <v>390110</v>
      </c>
      <c r="C24" s="34" t="s">
        <v>101</v>
      </c>
      <c r="D24" s="51">
        <v>10368</v>
      </c>
      <c r="E24" s="52">
        <v>18722.32704</v>
      </c>
      <c r="F24" s="53"/>
      <c r="G24" s="54"/>
      <c r="H24" s="55">
        <v>0</v>
      </c>
      <c r="I24" s="56"/>
      <c r="J24" s="57"/>
      <c r="K24" s="51">
        <v>20371</v>
      </c>
      <c r="L24" s="52">
        <v>8722.0473599999987</v>
      </c>
      <c r="M24" s="58"/>
      <c r="N24" s="59"/>
      <c r="O24" s="60"/>
      <c r="P24" s="61"/>
      <c r="Q24" s="62"/>
      <c r="R24" s="63"/>
      <c r="S24" s="69"/>
      <c r="T24" s="64"/>
      <c r="U24" s="60"/>
      <c r="V24" s="61"/>
      <c r="W24" s="60">
        <v>3641</v>
      </c>
      <c r="X24" s="65">
        <v>9689.0650999999998</v>
      </c>
      <c r="Y24" s="51">
        <v>4690</v>
      </c>
      <c r="Z24" s="52">
        <v>4112.3326999999999</v>
      </c>
      <c r="AA24" s="60"/>
      <c r="AB24" s="65"/>
      <c r="AC24" s="68">
        <f t="shared" si="0"/>
        <v>41245.772199999999</v>
      </c>
      <c r="AF24" s="47"/>
    </row>
    <row r="25" spans="1:32" ht="15" x14ac:dyDescent="0.25">
      <c r="A25" s="48">
        <v>18</v>
      </c>
      <c r="B25" s="49">
        <v>390890</v>
      </c>
      <c r="C25" s="34" t="s">
        <v>102</v>
      </c>
      <c r="D25" s="51">
        <v>103988</v>
      </c>
      <c r="E25" s="52">
        <v>196112.25063999998</v>
      </c>
      <c r="F25" s="53"/>
      <c r="G25" s="54"/>
      <c r="H25" s="55">
        <v>8332.7999999999993</v>
      </c>
      <c r="I25" s="56"/>
      <c r="J25" s="70"/>
      <c r="K25" s="51">
        <v>204318</v>
      </c>
      <c r="L25" s="52">
        <v>87480.794880000001</v>
      </c>
      <c r="M25" s="58"/>
      <c r="N25" s="59"/>
      <c r="O25" s="60"/>
      <c r="P25" s="61"/>
      <c r="Q25" s="62"/>
      <c r="R25" s="63"/>
      <c r="S25" s="69"/>
      <c r="T25" s="64"/>
      <c r="U25" s="60"/>
      <c r="V25" s="61"/>
      <c r="W25" s="60"/>
      <c r="X25" s="65"/>
      <c r="Y25" s="51">
        <v>47040</v>
      </c>
      <c r="Z25" s="52">
        <v>41246.083200000001</v>
      </c>
      <c r="AA25" s="51">
        <v>1200</v>
      </c>
      <c r="AB25" s="52">
        <v>30513.24</v>
      </c>
      <c r="AC25" s="68">
        <f t="shared" si="0"/>
        <v>355352.36871999997</v>
      </c>
      <c r="AF25" s="47"/>
    </row>
    <row r="26" spans="1:32" ht="15" x14ac:dyDescent="0.25">
      <c r="A26" s="48">
        <v>19</v>
      </c>
      <c r="B26" s="49">
        <v>390200</v>
      </c>
      <c r="C26" s="34" t="s">
        <v>103</v>
      </c>
      <c r="D26" s="51">
        <v>20532</v>
      </c>
      <c r="E26" s="52">
        <v>38497.318360000005</v>
      </c>
      <c r="F26" s="53"/>
      <c r="G26" s="54"/>
      <c r="H26" s="55">
        <v>1421.0434</v>
      </c>
      <c r="I26" s="56"/>
      <c r="J26" s="57"/>
      <c r="K26" s="51">
        <v>40342</v>
      </c>
      <c r="L26" s="52">
        <v>17272.830719999998</v>
      </c>
      <c r="M26" s="58"/>
      <c r="N26" s="59"/>
      <c r="O26" s="60"/>
      <c r="P26" s="61"/>
      <c r="Q26" s="62"/>
      <c r="R26" s="63"/>
      <c r="S26" s="69"/>
      <c r="T26" s="64"/>
      <c r="U26" s="60"/>
      <c r="V26" s="61"/>
      <c r="W26" s="60">
        <v>7082</v>
      </c>
      <c r="X26" s="65">
        <v>18845.910199999998</v>
      </c>
      <c r="Y26" s="51">
        <v>9288</v>
      </c>
      <c r="Z26" s="52">
        <v>8143.9970400000002</v>
      </c>
      <c r="AA26" s="60"/>
      <c r="AB26" s="65"/>
      <c r="AC26" s="68">
        <f t="shared" si="0"/>
        <v>82760.056320000003</v>
      </c>
      <c r="AF26" s="47"/>
    </row>
    <row r="27" spans="1:32" ht="15" x14ac:dyDescent="0.25">
      <c r="A27" s="48">
        <v>20</v>
      </c>
      <c r="B27" s="49">
        <v>390160</v>
      </c>
      <c r="C27" s="34" t="s">
        <v>104</v>
      </c>
      <c r="D27" s="51">
        <v>22288</v>
      </c>
      <c r="E27" s="52">
        <v>42428.428140000004</v>
      </c>
      <c r="F27" s="53"/>
      <c r="G27" s="54"/>
      <c r="H27" s="55">
        <v>2181.2034999999996</v>
      </c>
      <c r="I27" s="56"/>
      <c r="J27" s="57"/>
      <c r="K27" s="51">
        <v>43793</v>
      </c>
      <c r="L27" s="52">
        <v>18750.410879999999</v>
      </c>
      <c r="M27" s="58"/>
      <c r="N27" s="59"/>
      <c r="O27" s="60"/>
      <c r="P27" s="61"/>
      <c r="Q27" s="62"/>
      <c r="R27" s="63"/>
      <c r="S27" s="69"/>
      <c r="T27" s="64"/>
      <c r="U27" s="60"/>
      <c r="V27" s="61"/>
      <c r="W27" s="60">
        <v>7831</v>
      </c>
      <c r="X27" s="65">
        <v>20839.074099999998</v>
      </c>
      <c r="Y27" s="51">
        <v>10082</v>
      </c>
      <c r="Z27" s="52">
        <v>8840.200060000001</v>
      </c>
      <c r="AA27" s="60"/>
      <c r="AB27" s="65"/>
      <c r="AC27" s="68">
        <f t="shared" si="0"/>
        <v>90858.11318</v>
      </c>
      <c r="AF27" s="47"/>
    </row>
    <row r="28" spans="1:32" ht="15" x14ac:dyDescent="0.25">
      <c r="A28" s="48">
        <v>21</v>
      </c>
      <c r="B28" s="71">
        <v>390210</v>
      </c>
      <c r="C28" s="34" t="s">
        <v>105</v>
      </c>
      <c r="D28" s="51">
        <v>21654</v>
      </c>
      <c r="E28" s="52">
        <v>47882.885219999996</v>
      </c>
      <c r="F28" s="53"/>
      <c r="G28" s="54"/>
      <c r="H28" s="55">
        <v>8780.5251000000007</v>
      </c>
      <c r="I28" s="56"/>
      <c r="J28" s="70"/>
      <c r="K28" s="51">
        <v>42547</v>
      </c>
      <c r="L28" s="52">
        <v>18216.92352</v>
      </c>
      <c r="M28" s="58"/>
      <c r="N28" s="59"/>
      <c r="O28" s="60"/>
      <c r="P28" s="61"/>
      <c r="Q28" s="62"/>
      <c r="R28" s="63"/>
      <c r="S28" s="69"/>
      <c r="T28" s="64"/>
      <c r="U28" s="60"/>
      <c r="V28" s="61"/>
      <c r="W28" s="60">
        <v>6979</v>
      </c>
      <c r="X28" s="65">
        <v>18571.816899999998</v>
      </c>
      <c r="Y28" s="51">
        <v>9795</v>
      </c>
      <c r="Z28" s="52">
        <v>8588.5498499999994</v>
      </c>
      <c r="AA28" s="60"/>
      <c r="AB28" s="65"/>
      <c r="AC28" s="68">
        <f t="shared" si="0"/>
        <v>93260.17548999998</v>
      </c>
      <c r="AF28" s="47"/>
    </row>
    <row r="29" spans="1:32" ht="15" x14ac:dyDescent="0.25">
      <c r="A29" s="48">
        <v>22</v>
      </c>
      <c r="B29" s="49">
        <v>390220</v>
      </c>
      <c r="C29" s="34" t="s">
        <v>106</v>
      </c>
      <c r="D29" s="51">
        <v>63696</v>
      </c>
      <c r="E29" s="52">
        <v>118876.59647999999</v>
      </c>
      <c r="F29" s="53"/>
      <c r="G29" s="54"/>
      <c r="H29" s="55">
        <v>3855.6336000000001</v>
      </c>
      <c r="I29" s="56"/>
      <c r="J29" s="57"/>
      <c r="K29" s="51">
        <v>125151</v>
      </c>
      <c r="L29" s="52">
        <v>53584.652159999998</v>
      </c>
      <c r="M29" s="58"/>
      <c r="N29" s="59"/>
      <c r="O29" s="60"/>
      <c r="P29" s="61"/>
      <c r="Q29" s="62"/>
      <c r="R29" s="63"/>
      <c r="S29" s="69"/>
      <c r="T29" s="64"/>
      <c r="U29" s="60"/>
      <c r="V29" s="61"/>
      <c r="W29" s="60">
        <v>19521</v>
      </c>
      <c r="X29" s="65">
        <v>51947.333100000003</v>
      </c>
      <c r="Y29" s="51">
        <v>28813</v>
      </c>
      <c r="Z29" s="52">
        <v>25264.102790000001</v>
      </c>
      <c r="AA29" s="60"/>
      <c r="AB29" s="65"/>
      <c r="AC29" s="68">
        <f t="shared" si="0"/>
        <v>249672.68453</v>
      </c>
      <c r="AF29" s="47"/>
    </row>
    <row r="30" spans="1:32" ht="15" x14ac:dyDescent="0.25">
      <c r="A30" s="48">
        <v>23</v>
      </c>
      <c r="B30" s="49">
        <v>390230</v>
      </c>
      <c r="C30" s="34" t="s">
        <v>107</v>
      </c>
      <c r="D30" s="51">
        <v>24522</v>
      </c>
      <c r="E30" s="52">
        <v>56535.783959999993</v>
      </c>
      <c r="F30" s="53"/>
      <c r="G30" s="54"/>
      <c r="H30" s="55">
        <v>12254.4468</v>
      </c>
      <c r="I30" s="56"/>
      <c r="J30" s="70"/>
      <c r="K30" s="51">
        <v>48182</v>
      </c>
      <c r="L30" s="52">
        <v>20629.60512</v>
      </c>
      <c r="M30" s="58"/>
      <c r="N30" s="59"/>
      <c r="O30" s="60"/>
      <c r="P30" s="61"/>
      <c r="Q30" s="62"/>
      <c r="R30" s="63"/>
      <c r="S30" s="69"/>
      <c r="T30" s="64"/>
      <c r="U30" s="60"/>
      <c r="V30" s="61"/>
      <c r="W30" s="60">
        <v>6751</v>
      </c>
      <c r="X30" s="65">
        <v>17965.086099999997</v>
      </c>
      <c r="Y30" s="51">
        <v>11093</v>
      </c>
      <c r="Z30" s="52">
        <v>9726.6751899999999</v>
      </c>
      <c r="AA30" s="60"/>
      <c r="AB30" s="65"/>
      <c r="AC30" s="68">
        <f t="shared" si="0"/>
        <v>104857.15036999999</v>
      </c>
      <c r="AF30" s="47"/>
    </row>
    <row r="31" spans="1:32" ht="15" x14ac:dyDescent="0.25">
      <c r="A31" s="48">
        <v>24</v>
      </c>
      <c r="B31" s="49">
        <v>390240</v>
      </c>
      <c r="C31" s="34" t="s">
        <v>108</v>
      </c>
      <c r="D31" s="51">
        <v>29182</v>
      </c>
      <c r="E31" s="52">
        <v>63985.68116</v>
      </c>
      <c r="F31" s="53"/>
      <c r="G31" s="54"/>
      <c r="H31" s="55">
        <v>11289.4092</v>
      </c>
      <c r="I31" s="56"/>
      <c r="J31" s="70"/>
      <c r="K31" s="51">
        <v>57338</v>
      </c>
      <c r="L31" s="52">
        <v>24549.838079999998</v>
      </c>
      <c r="M31" s="58"/>
      <c r="N31" s="59"/>
      <c r="O31" s="60"/>
      <c r="P31" s="61"/>
      <c r="Q31" s="62"/>
      <c r="R31" s="63"/>
      <c r="S31" s="69"/>
      <c r="T31" s="64"/>
      <c r="U31" s="60"/>
      <c r="V31" s="61"/>
      <c r="W31" s="60">
        <v>8835</v>
      </c>
      <c r="X31" s="65">
        <v>23510.818500000001</v>
      </c>
      <c r="Y31" s="51">
        <v>13201</v>
      </c>
      <c r="Z31" s="52">
        <v>11575.03283</v>
      </c>
      <c r="AA31" s="60"/>
      <c r="AB31" s="65"/>
      <c r="AC31" s="68">
        <f t="shared" si="0"/>
        <v>123621.37056999998</v>
      </c>
      <c r="AF31" s="47"/>
    </row>
    <row r="32" spans="1:32" ht="15" x14ac:dyDescent="0.25">
      <c r="A32" s="48">
        <v>25</v>
      </c>
      <c r="B32" s="49">
        <v>390290</v>
      </c>
      <c r="C32" s="34" t="s">
        <v>109</v>
      </c>
      <c r="D32" s="51">
        <v>7542</v>
      </c>
      <c r="E32" s="52">
        <v>15167.56616</v>
      </c>
      <c r="F32" s="53"/>
      <c r="G32" s="54"/>
      <c r="H32" s="55">
        <v>1548.3733999999999</v>
      </c>
      <c r="I32" s="56"/>
      <c r="J32" s="57"/>
      <c r="K32" s="51">
        <v>14818</v>
      </c>
      <c r="L32" s="52">
        <v>6348.7049800000004</v>
      </c>
      <c r="M32" s="58"/>
      <c r="N32" s="59"/>
      <c r="O32" s="60"/>
      <c r="P32" s="61"/>
      <c r="Q32" s="62"/>
      <c r="R32" s="63"/>
      <c r="S32" s="69"/>
      <c r="T32" s="64"/>
      <c r="U32" s="60"/>
      <c r="V32" s="61"/>
      <c r="W32" s="60">
        <v>3381</v>
      </c>
      <c r="X32" s="65">
        <v>8997.1790999999994</v>
      </c>
      <c r="Y32" s="51">
        <v>3411</v>
      </c>
      <c r="Z32" s="52">
        <v>2990.8671300000001</v>
      </c>
      <c r="AA32" s="60"/>
      <c r="AB32" s="65"/>
      <c r="AC32" s="68">
        <f t="shared" si="0"/>
        <v>33504.317369999997</v>
      </c>
      <c r="AF32" s="47"/>
    </row>
    <row r="33" spans="1:32" ht="15" x14ac:dyDescent="0.25">
      <c r="A33" s="48">
        <v>26</v>
      </c>
      <c r="B33" s="49">
        <v>390380</v>
      </c>
      <c r="C33" s="34" t="s">
        <v>110</v>
      </c>
      <c r="D33" s="51">
        <v>5155</v>
      </c>
      <c r="E33" s="52">
        <v>10350.395900000001</v>
      </c>
      <c r="F33" s="53"/>
      <c r="G33" s="54"/>
      <c r="H33" s="55">
        <v>1041.5999999999999</v>
      </c>
      <c r="I33" s="56"/>
      <c r="J33" s="57"/>
      <c r="K33" s="51">
        <v>10130</v>
      </c>
      <c r="L33" s="52">
        <v>4342.2608</v>
      </c>
      <c r="M33" s="58"/>
      <c r="N33" s="59"/>
      <c r="O33" s="60"/>
      <c r="P33" s="61"/>
      <c r="Q33" s="62"/>
      <c r="R33" s="63"/>
      <c r="S33" s="69"/>
      <c r="T33" s="64"/>
      <c r="U33" s="60"/>
      <c r="V33" s="61"/>
      <c r="W33" s="60">
        <v>2064</v>
      </c>
      <c r="X33" s="65">
        <v>5492.5103999999992</v>
      </c>
      <c r="Y33" s="51">
        <v>2332</v>
      </c>
      <c r="Z33" s="52">
        <v>2044.79889</v>
      </c>
      <c r="AA33" s="60"/>
      <c r="AB33" s="65"/>
      <c r="AC33" s="68">
        <f t="shared" si="0"/>
        <v>22229.965989999997</v>
      </c>
      <c r="AF33" s="47"/>
    </row>
    <row r="34" spans="1:32" ht="15" x14ac:dyDescent="0.25">
      <c r="A34" s="48">
        <v>27</v>
      </c>
      <c r="B34" s="49">
        <v>390370</v>
      </c>
      <c r="C34" s="34" t="s">
        <v>111</v>
      </c>
      <c r="D34" s="51">
        <v>8597</v>
      </c>
      <c r="E34" s="52">
        <v>15777.67736</v>
      </c>
      <c r="F34" s="53"/>
      <c r="G34" s="54"/>
      <c r="H34" s="55">
        <v>253.38669999999999</v>
      </c>
      <c r="I34" s="56"/>
      <c r="J34" s="70"/>
      <c r="K34" s="51">
        <v>16891</v>
      </c>
      <c r="L34" s="52">
        <v>7232.0505599999997</v>
      </c>
      <c r="M34" s="58"/>
      <c r="N34" s="59"/>
      <c r="O34" s="60"/>
      <c r="P34" s="61"/>
      <c r="Q34" s="62"/>
      <c r="R34" s="63"/>
      <c r="S34" s="69"/>
      <c r="T34" s="64"/>
      <c r="U34" s="60"/>
      <c r="V34" s="61"/>
      <c r="W34" s="60">
        <v>3010</v>
      </c>
      <c r="X34" s="65">
        <v>8009.9110000000001</v>
      </c>
      <c r="Y34" s="51">
        <v>3889</v>
      </c>
      <c r="Z34" s="52">
        <v>3409.9918700000003</v>
      </c>
      <c r="AA34" s="60"/>
      <c r="AB34" s="65"/>
      <c r="AC34" s="68">
        <f t="shared" si="0"/>
        <v>34429.630789999996</v>
      </c>
      <c r="AF34" s="47"/>
    </row>
    <row r="35" spans="1:32" ht="15" x14ac:dyDescent="0.25">
      <c r="A35" s="48">
        <v>28</v>
      </c>
      <c r="B35" s="49">
        <v>390480</v>
      </c>
      <c r="C35" s="34" t="s">
        <v>112</v>
      </c>
      <c r="D35" s="51">
        <v>32433</v>
      </c>
      <c r="E35" s="52">
        <v>75244.417840000009</v>
      </c>
      <c r="F35" s="53"/>
      <c r="G35" s="54"/>
      <c r="H35" s="55">
        <v>16677.555100000001</v>
      </c>
      <c r="I35" s="56"/>
      <c r="J35" s="70"/>
      <c r="K35" s="51">
        <v>63724</v>
      </c>
      <c r="L35" s="52">
        <v>27284.06784</v>
      </c>
      <c r="M35" s="58"/>
      <c r="N35" s="59"/>
      <c r="O35" s="60"/>
      <c r="P35" s="61"/>
      <c r="Q35" s="62"/>
      <c r="R35" s="63"/>
      <c r="S35" s="69"/>
      <c r="T35" s="64"/>
      <c r="U35" s="60"/>
      <c r="V35" s="61"/>
      <c r="W35" s="60">
        <v>12578</v>
      </c>
      <c r="X35" s="65">
        <v>33471.315799999997</v>
      </c>
      <c r="Y35" s="51">
        <v>14671</v>
      </c>
      <c r="Z35" s="52">
        <v>12863.97293</v>
      </c>
      <c r="AA35" s="60"/>
      <c r="AB35" s="65"/>
      <c r="AC35" s="68">
        <f t="shared" si="0"/>
        <v>148863.77441000001</v>
      </c>
      <c r="AF35" s="47"/>
    </row>
    <row r="36" spans="1:32" ht="15" x14ac:dyDescent="0.25">
      <c r="A36" s="48">
        <v>29</v>
      </c>
      <c r="B36" s="49">
        <v>390260</v>
      </c>
      <c r="C36" s="34" t="s">
        <v>113</v>
      </c>
      <c r="D36" s="51">
        <v>13350</v>
      </c>
      <c r="E36" s="52">
        <v>24107.163</v>
      </c>
      <c r="F36" s="53"/>
      <c r="G36" s="54"/>
      <c r="H36" s="55">
        <v>0</v>
      </c>
      <c r="I36" s="56"/>
      <c r="J36" s="57"/>
      <c r="K36" s="51">
        <v>26230</v>
      </c>
      <c r="L36" s="52">
        <v>11230.6368</v>
      </c>
      <c r="M36" s="58"/>
      <c r="N36" s="59"/>
      <c r="O36" s="60"/>
      <c r="P36" s="61"/>
      <c r="Q36" s="62"/>
      <c r="R36" s="63"/>
      <c r="S36" s="69"/>
      <c r="T36" s="64"/>
      <c r="U36" s="60"/>
      <c r="V36" s="61"/>
      <c r="W36" s="60">
        <v>4796</v>
      </c>
      <c r="X36" s="65">
        <v>12762.6356</v>
      </c>
      <c r="Y36" s="51">
        <v>6039</v>
      </c>
      <c r="Z36" s="52">
        <v>5295.1763700000001</v>
      </c>
      <c r="AA36" s="60"/>
      <c r="AB36" s="65"/>
      <c r="AC36" s="68">
        <f t="shared" si="0"/>
        <v>53395.611770000003</v>
      </c>
      <c r="AF36" s="47"/>
    </row>
    <row r="37" spans="1:32" ht="15" x14ac:dyDescent="0.25">
      <c r="A37" s="48">
        <v>30</v>
      </c>
      <c r="B37" s="49">
        <v>390250</v>
      </c>
      <c r="C37" s="34" t="s">
        <v>114</v>
      </c>
      <c r="D37" s="51">
        <v>9716</v>
      </c>
      <c r="E37" s="52">
        <v>18524.988580000001</v>
      </c>
      <c r="F37" s="53"/>
      <c r="G37" s="54"/>
      <c r="H37" s="55">
        <v>980.03009999999995</v>
      </c>
      <c r="I37" s="56"/>
      <c r="J37" s="57"/>
      <c r="K37" s="51">
        <v>19090</v>
      </c>
      <c r="L37" s="52">
        <v>8173.5744000000004</v>
      </c>
      <c r="M37" s="58"/>
      <c r="N37" s="59"/>
      <c r="O37" s="60"/>
      <c r="P37" s="61"/>
      <c r="Q37" s="62"/>
      <c r="R37" s="63"/>
      <c r="S37" s="69"/>
      <c r="T37" s="64"/>
      <c r="U37" s="60"/>
      <c r="V37" s="61"/>
      <c r="W37" s="60">
        <v>2927</v>
      </c>
      <c r="X37" s="65">
        <v>7789.0397000000003</v>
      </c>
      <c r="Y37" s="51">
        <v>4395</v>
      </c>
      <c r="Z37" s="52">
        <v>3853.6678500000003</v>
      </c>
      <c r="AA37" s="60"/>
      <c r="AB37" s="65"/>
      <c r="AC37" s="68">
        <f t="shared" si="0"/>
        <v>38341.270530000002</v>
      </c>
      <c r="AF37" s="47"/>
    </row>
    <row r="38" spans="1:32" ht="15" x14ac:dyDescent="0.25">
      <c r="A38" s="48">
        <v>31</v>
      </c>
      <c r="B38" s="49">
        <v>390300</v>
      </c>
      <c r="C38" s="34" t="s">
        <v>115</v>
      </c>
      <c r="D38" s="51">
        <v>9475</v>
      </c>
      <c r="E38" s="52">
        <v>18530.8089</v>
      </c>
      <c r="F38" s="53"/>
      <c r="G38" s="54"/>
      <c r="H38" s="55">
        <v>1421.0434</v>
      </c>
      <c r="I38" s="56"/>
      <c r="J38" s="70"/>
      <c r="K38" s="51">
        <v>18617</v>
      </c>
      <c r="L38" s="52">
        <v>7971.0547200000001</v>
      </c>
      <c r="M38" s="58"/>
      <c r="N38" s="59"/>
      <c r="O38" s="60"/>
      <c r="P38" s="61"/>
      <c r="Q38" s="62"/>
      <c r="R38" s="63"/>
      <c r="S38" s="69"/>
      <c r="T38" s="64"/>
      <c r="U38" s="60"/>
      <c r="V38" s="61"/>
      <c r="W38" s="60">
        <v>3365</v>
      </c>
      <c r="X38" s="65">
        <v>8954.6015000000007</v>
      </c>
      <c r="Y38" s="51">
        <v>4286</v>
      </c>
      <c r="Z38" s="52">
        <v>3758.0933799999998</v>
      </c>
      <c r="AA38" s="60"/>
      <c r="AB38" s="65"/>
      <c r="AC38" s="68">
        <f t="shared" si="0"/>
        <v>39214.558499999999</v>
      </c>
      <c r="AF38" s="47"/>
    </row>
    <row r="39" spans="1:32" ht="15" x14ac:dyDescent="0.25">
      <c r="A39" s="48">
        <v>32</v>
      </c>
      <c r="B39" s="49">
        <v>390310</v>
      </c>
      <c r="C39" s="34" t="s">
        <v>116</v>
      </c>
      <c r="D39" s="51">
        <v>14102</v>
      </c>
      <c r="E39" s="52">
        <v>26792.339659999998</v>
      </c>
      <c r="F39" s="53"/>
      <c r="G39" s="54"/>
      <c r="H39" s="55">
        <v>1327.2301</v>
      </c>
      <c r="I39" s="56"/>
      <c r="J39" s="57"/>
      <c r="K39" s="51">
        <v>27707</v>
      </c>
      <c r="L39" s="52">
        <v>11863.029119999999</v>
      </c>
      <c r="M39" s="58"/>
      <c r="N39" s="59"/>
      <c r="O39" s="60"/>
      <c r="P39" s="61"/>
      <c r="Q39" s="62"/>
      <c r="R39" s="63"/>
      <c r="S39" s="69"/>
      <c r="T39" s="64"/>
      <c r="U39" s="60"/>
      <c r="V39" s="61"/>
      <c r="W39" s="60">
        <v>4298</v>
      </c>
      <c r="X39" s="65">
        <v>11437.407799999999</v>
      </c>
      <c r="Y39" s="51">
        <v>6379</v>
      </c>
      <c r="Z39" s="52">
        <v>5593.2985699999999</v>
      </c>
      <c r="AA39" s="60"/>
      <c r="AB39" s="65"/>
      <c r="AC39" s="68">
        <f t="shared" si="0"/>
        <v>55686.075149999997</v>
      </c>
      <c r="AF39" s="47"/>
    </row>
    <row r="40" spans="1:32" ht="15" x14ac:dyDescent="0.25">
      <c r="A40" s="48">
        <v>33</v>
      </c>
      <c r="B40" s="49">
        <v>390320</v>
      </c>
      <c r="C40" s="34" t="s">
        <v>117</v>
      </c>
      <c r="D40" s="51">
        <v>13073</v>
      </c>
      <c r="E40" s="52">
        <v>25281.392040000002</v>
      </c>
      <c r="F40" s="53"/>
      <c r="G40" s="54"/>
      <c r="H40" s="55">
        <v>1674.4301</v>
      </c>
      <c r="I40" s="56"/>
      <c r="J40" s="57"/>
      <c r="K40" s="51">
        <v>25686</v>
      </c>
      <c r="L40" s="52">
        <v>10997.71776</v>
      </c>
      <c r="M40" s="58"/>
      <c r="N40" s="59"/>
      <c r="O40" s="60"/>
      <c r="P40" s="61"/>
      <c r="Q40" s="62"/>
      <c r="R40" s="63"/>
      <c r="S40" s="69"/>
      <c r="T40" s="64"/>
      <c r="U40" s="60"/>
      <c r="V40" s="61"/>
      <c r="W40" s="60">
        <v>4219</v>
      </c>
      <c r="X40" s="65">
        <v>11227.180900000001</v>
      </c>
      <c r="Y40" s="51">
        <v>5914</v>
      </c>
      <c r="Z40" s="52">
        <v>5185.5726199999999</v>
      </c>
      <c r="AA40" s="60"/>
      <c r="AB40" s="65"/>
      <c r="AC40" s="68">
        <f t="shared" si="0"/>
        <v>52691.863320000004</v>
      </c>
      <c r="AF40" s="47"/>
    </row>
    <row r="41" spans="1:32" ht="15" x14ac:dyDescent="0.25">
      <c r="A41" s="48">
        <v>34</v>
      </c>
      <c r="B41" s="49">
        <v>390180</v>
      </c>
      <c r="C41" s="34" t="s">
        <v>118</v>
      </c>
      <c r="D41" s="51">
        <v>23392</v>
      </c>
      <c r="E41" s="52">
        <v>44168.622559999996</v>
      </c>
      <c r="F41" s="53"/>
      <c r="G41" s="54"/>
      <c r="H41" s="55">
        <v>1927.8168000000001</v>
      </c>
      <c r="I41" s="56"/>
      <c r="J41" s="57"/>
      <c r="K41" s="51">
        <v>45961</v>
      </c>
      <c r="L41" s="52">
        <v>19678.661760000003</v>
      </c>
      <c r="M41" s="58"/>
      <c r="N41" s="59"/>
      <c r="O41" s="60"/>
      <c r="P41" s="61"/>
      <c r="Q41" s="62"/>
      <c r="R41" s="63"/>
      <c r="S41" s="69"/>
      <c r="T41" s="64"/>
      <c r="U41" s="60"/>
      <c r="V41" s="61"/>
      <c r="W41" s="60">
        <v>8585</v>
      </c>
      <c r="X41" s="65">
        <v>22845.5435</v>
      </c>
      <c r="Y41" s="51">
        <v>10582</v>
      </c>
      <c r="Z41" s="52">
        <v>9278.6150600000001</v>
      </c>
      <c r="AA41" s="60"/>
      <c r="AB41" s="65"/>
      <c r="AC41" s="68">
        <f t="shared" si="0"/>
        <v>95971.442880000002</v>
      </c>
      <c r="AF41" s="47"/>
    </row>
    <row r="42" spans="1:32" ht="15" x14ac:dyDescent="0.25">
      <c r="A42" s="48">
        <v>35</v>
      </c>
      <c r="B42" s="49">
        <v>390270</v>
      </c>
      <c r="C42" s="34" t="s">
        <v>119</v>
      </c>
      <c r="D42" s="51">
        <v>12859</v>
      </c>
      <c r="E42" s="52">
        <v>24838.33842</v>
      </c>
      <c r="F42" s="53"/>
      <c r="G42" s="54"/>
      <c r="H42" s="55">
        <v>1617.8134</v>
      </c>
      <c r="I42" s="56"/>
      <c r="J42" s="57"/>
      <c r="K42" s="51">
        <v>25265</v>
      </c>
      <c r="L42" s="52">
        <v>10817.4624</v>
      </c>
      <c r="M42" s="58"/>
      <c r="N42" s="59"/>
      <c r="O42" s="60"/>
      <c r="P42" s="61"/>
      <c r="Q42" s="62"/>
      <c r="R42" s="63"/>
      <c r="S42" s="69"/>
      <c r="T42" s="64"/>
      <c r="U42" s="60"/>
      <c r="V42" s="61"/>
      <c r="W42" s="60">
        <v>4913</v>
      </c>
      <c r="X42" s="65">
        <v>13073.984299999998</v>
      </c>
      <c r="Y42" s="51">
        <v>5817</v>
      </c>
      <c r="Z42" s="52">
        <v>5100.5201100000004</v>
      </c>
      <c r="AA42" s="60"/>
      <c r="AB42" s="65"/>
      <c r="AC42" s="68">
        <f t="shared" si="0"/>
        <v>53830.305229999998</v>
      </c>
      <c r="AF42" s="47"/>
    </row>
    <row r="43" spans="1:32" ht="15" x14ac:dyDescent="0.25">
      <c r="A43" s="48">
        <v>36</v>
      </c>
      <c r="B43" s="49">
        <v>390190</v>
      </c>
      <c r="C43" s="34" t="s">
        <v>120</v>
      </c>
      <c r="D43" s="51">
        <v>28670</v>
      </c>
      <c r="E43" s="52">
        <v>71135.927299999996</v>
      </c>
      <c r="F43" s="53"/>
      <c r="G43" s="54"/>
      <c r="H43" s="55">
        <v>19364.214699999997</v>
      </c>
      <c r="I43" s="56"/>
      <c r="J43" s="70"/>
      <c r="K43" s="51">
        <v>56332</v>
      </c>
      <c r="L43" s="52">
        <v>24119.109120000001</v>
      </c>
      <c r="M43" s="58"/>
      <c r="N43" s="59"/>
      <c r="O43" s="60"/>
      <c r="P43" s="61"/>
      <c r="Q43" s="62"/>
      <c r="R43" s="63"/>
      <c r="S43" s="69"/>
      <c r="T43" s="64"/>
      <c r="U43" s="60"/>
      <c r="V43" s="61"/>
      <c r="W43" s="60">
        <v>9301</v>
      </c>
      <c r="X43" s="65">
        <v>24750.891099999997</v>
      </c>
      <c r="Y43" s="51">
        <v>12969</v>
      </c>
      <c r="Z43" s="52">
        <v>11371.608269999999</v>
      </c>
      <c r="AA43" s="60"/>
      <c r="AB43" s="65"/>
      <c r="AC43" s="68">
        <f t="shared" si="0"/>
        <v>131377.53578999999</v>
      </c>
      <c r="AF43" s="47"/>
    </row>
    <row r="44" spans="1:32" ht="15" x14ac:dyDescent="0.25">
      <c r="A44" s="48">
        <v>37</v>
      </c>
      <c r="B44" s="49">
        <v>390280</v>
      </c>
      <c r="C44" s="34" t="s">
        <v>121</v>
      </c>
      <c r="D44" s="51">
        <v>33259</v>
      </c>
      <c r="E44" s="52">
        <v>72532.457820000011</v>
      </c>
      <c r="F44" s="53"/>
      <c r="G44" s="54"/>
      <c r="H44" s="55">
        <v>12474.0208</v>
      </c>
      <c r="I44" s="56"/>
      <c r="J44" s="70"/>
      <c r="K44" s="51">
        <v>65349</v>
      </c>
      <c r="L44" s="52">
        <v>27979.827839999998</v>
      </c>
      <c r="M44" s="58"/>
      <c r="N44" s="59"/>
      <c r="O44" s="60"/>
      <c r="P44" s="61"/>
      <c r="Q44" s="62"/>
      <c r="R44" s="63"/>
      <c r="S44" s="69"/>
      <c r="T44" s="64"/>
      <c r="U44" s="60"/>
      <c r="V44" s="61"/>
      <c r="W44" s="60">
        <v>9463</v>
      </c>
      <c r="X44" s="65">
        <v>25181.989300000001</v>
      </c>
      <c r="Y44" s="51">
        <v>15045</v>
      </c>
      <c r="Z44" s="52">
        <v>13191.907349999999</v>
      </c>
      <c r="AA44" s="60"/>
      <c r="AB44" s="65"/>
      <c r="AC44" s="68">
        <f t="shared" si="0"/>
        <v>138886.18231</v>
      </c>
      <c r="AF44" s="47"/>
    </row>
    <row r="45" spans="1:32" ht="15" x14ac:dyDescent="0.25">
      <c r="A45" s="48">
        <v>38</v>
      </c>
      <c r="B45" s="49">
        <v>390600</v>
      </c>
      <c r="C45" s="34" t="s">
        <v>122</v>
      </c>
      <c r="D45" s="51">
        <v>10614</v>
      </c>
      <c r="E45" s="52">
        <v>20374.412220000002</v>
      </c>
      <c r="F45" s="53"/>
      <c r="G45" s="54"/>
      <c r="H45" s="55">
        <v>1207.8633</v>
      </c>
      <c r="I45" s="56"/>
      <c r="J45" s="57"/>
      <c r="K45" s="51">
        <v>20854</v>
      </c>
      <c r="L45" s="52">
        <v>8928.8486400000002</v>
      </c>
      <c r="M45" s="58"/>
      <c r="N45" s="59"/>
      <c r="O45" s="60"/>
      <c r="P45" s="61"/>
      <c r="Q45" s="62"/>
      <c r="R45" s="63"/>
      <c r="S45" s="69"/>
      <c r="T45" s="64"/>
      <c r="U45" s="60"/>
      <c r="V45" s="61"/>
      <c r="W45" s="60"/>
      <c r="X45" s="65"/>
      <c r="Y45" s="51">
        <v>4801</v>
      </c>
      <c r="Z45" s="52">
        <v>4209.6608299999998</v>
      </c>
      <c r="AA45" s="60"/>
      <c r="AB45" s="65"/>
      <c r="AC45" s="68">
        <f t="shared" si="0"/>
        <v>33512.921690000003</v>
      </c>
      <c r="AF45" s="47"/>
    </row>
    <row r="46" spans="1:32" ht="15" x14ac:dyDescent="0.25">
      <c r="A46" s="48">
        <v>39</v>
      </c>
      <c r="B46" s="49">
        <v>390340</v>
      </c>
      <c r="C46" s="34" t="s">
        <v>123</v>
      </c>
      <c r="D46" s="51">
        <v>11847</v>
      </c>
      <c r="E46" s="52">
        <v>30289.416160000001</v>
      </c>
      <c r="F46" s="53"/>
      <c r="G46" s="54"/>
      <c r="H46" s="55">
        <v>8896.3405000000002</v>
      </c>
      <c r="I46" s="56"/>
      <c r="J46" s="70"/>
      <c r="K46" s="51">
        <v>23278</v>
      </c>
      <c r="L46" s="52">
        <v>9966.7084800000011</v>
      </c>
      <c r="M46" s="58"/>
      <c r="N46" s="59"/>
      <c r="O46" s="60"/>
      <c r="P46" s="61"/>
      <c r="Q46" s="62"/>
      <c r="R46" s="63"/>
      <c r="S46" s="69"/>
      <c r="T46" s="64"/>
      <c r="U46" s="60"/>
      <c r="V46" s="61"/>
      <c r="W46" s="60"/>
      <c r="X46" s="65"/>
      <c r="Y46" s="51">
        <v>5359</v>
      </c>
      <c r="Z46" s="52">
        <v>4698.9319699999996</v>
      </c>
      <c r="AA46" s="60"/>
      <c r="AB46" s="65"/>
      <c r="AC46" s="68">
        <f t="shared" si="0"/>
        <v>44955.05661</v>
      </c>
      <c r="AF46" s="47"/>
    </row>
    <row r="47" spans="1:32" s="72" customFormat="1" ht="15" x14ac:dyDescent="0.25">
      <c r="A47" s="48">
        <v>40</v>
      </c>
      <c r="B47" s="49">
        <v>391400</v>
      </c>
      <c r="C47" s="34" t="s">
        <v>124</v>
      </c>
      <c r="D47" s="51">
        <v>5531</v>
      </c>
      <c r="E47" s="52">
        <v>10524.69088</v>
      </c>
      <c r="F47" s="53"/>
      <c r="G47" s="54"/>
      <c r="H47" s="55">
        <v>536.92169999999999</v>
      </c>
      <c r="I47" s="56"/>
      <c r="J47" s="57"/>
      <c r="K47" s="51">
        <v>10867</v>
      </c>
      <c r="L47" s="52">
        <v>4652.8147199999994</v>
      </c>
      <c r="M47" s="58"/>
      <c r="N47" s="59"/>
      <c r="O47" s="60"/>
      <c r="P47" s="61"/>
      <c r="Q47" s="62"/>
      <c r="R47" s="63"/>
      <c r="S47" s="69"/>
      <c r="T47" s="64"/>
      <c r="U47" s="60"/>
      <c r="V47" s="61"/>
      <c r="W47" s="60"/>
      <c r="X47" s="65"/>
      <c r="Y47" s="51">
        <v>2502</v>
      </c>
      <c r="Z47" s="52">
        <v>2193.8286600000001</v>
      </c>
      <c r="AA47" s="60"/>
      <c r="AB47" s="65"/>
      <c r="AC47" s="68">
        <f t="shared" si="0"/>
        <v>17371.33426</v>
      </c>
      <c r="AE47" s="12"/>
      <c r="AF47" s="47"/>
    </row>
    <row r="48" spans="1:32" ht="15" x14ac:dyDescent="0.25">
      <c r="A48" s="48">
        <v>41</v>
      </c>
      <c r="B48" s="49">
        <v>390782</v>
      </c>
      <c r="C48" s="34" t="s">
        <v>125</v>
      </c>
      <c r="D48" s="51">
        <v>906</v>
      </c>
      <c r="E48" s="52">
        <v>82896.553790000005</v>
      </c>
      <c r="F48" s="53">
        <v>906</v>
      </c>
      <c r="G48" s="73">
        <v>82896.553790000005</v>
      </c>
      <c r="H48" s="55">
        <v>0</v>
      </c>
      <c r="I48" s="56"/>
      <c r="J48" s="70"/>
      <c r="K48" s="51">
        <v>0</v>
      </c>
      <c r="L48" s="52">
        <v>0</v>
      </c>
      <c r="M48" s="58"/>
      <c r="N48" s="59"/>
      <c r="O48" s="60"/>
      <c r="P48" s="61"/>
      <c r="Q48" s="62"/>
      <c r="R48" s="63"/>
      <c r="S48" s="63"/>
      <c r="T48" s="64"/>
      <c r="U48" s="60"/>
      <c r="V48" s="61"/>
      <c r="W48" s="60"/>
      <c r="X48" s="65"/>
      <c r="Y48" s="51">
        <v>0</v>
      </c>
      <c r="Z48" s="52">
        <v>0</v>
      </c>
      <c r="AA48" s="60"/>
      <c r="AB48" s="65"/>
      <c r="AC48" s="68">
        <f t="shared" si="0"/>
        <v>82896.553790000005</v>
      </c>
      <c r="AF48" s="47"/>
    </row>
    <row r="49" spans="1:32" s="72" customFormat="1" ht="14.25" customHeight="1" x14ac:dyDescent="0.25">
      <c r="A49" s="48">
        <v>42</v>
      </c>
      <c r="B49" s="49">
        <v>392080</v>
      </c>
      <c r="C49" s="34" t="s">
        <v>126</v>
      </c>
      <c r="D49" s="51">
        <v>496</v>
      </c>
      <c r="E49" s="52">
        <v>43307.183929999999</v>
      </c>
      <c r="F49" s="53">
        <v>496</v>
      </c>
      <c r="G49" s="73">
        <v>43307.183929999999</v>
      </c>
      <c r="H49" s="55">
        <v>0</v>
      </c>
      <c r="I49" s="56"/>
      <c r="J49" s="70"/>
      <c r="K49" s="51">
        <v>0</v>
      </c>
      <c r="L49" s="52">
        <v>0</v>
      </c>
      <c r="M49" s="58"/>
      <c r="N49" s="59"/>
      <c r="O49" s="60"/>
      <c r="P49" s="61"/>
      <c r="Q49" s="62"/>
      <c r="R49" s="63"/>
      <c r="S49" s="63"/>
      <c r="T49" s="64"/>
      <c r="U49" s="60"/>
      <c r="V49" s="61"/>
      <c r="W49" s="60"/>
      <c r="X49" s="65"/>
      <c r="Y49" s="51">
        <v>0</v>
      </c>
      <c r="Z49" s="52">
        <v>0</v>
      </c>
      <c r="AA49" s="60"/>
      <c r="AB49" s="65"/>
      <c r="AC49" s="68">
        <f t="shared" si="0"/>
        <v>43307.183929999999</v>
      </c>
      <c r="AE49" s="12"/>
      <c r="AF49" s="47"/>
    </row>
    <row r="50" spans="1:32" s="72" customFormat="1" ht="15" x14ac:dyDescent="0.25">
      <c r="A50" s="48">
        <v>43</v>
      </c>
      <c r="B50" s="49">
        <v>392160</v>
      </c>
      <c r="C50" s="34" t="s">
        <v>127</v>
      </c>
      <c r="D50" s="51">
        <v>2914</v>
      </c>
      <c r="E50" s="52">
        <v>266975.71984999999</v>
      </c>
      <c r="F50" s="53">
        <v>2914</v>
      </c>
      <c r="G50" s="73">
        <v>266975.71984999999</v>
      </c>
      <c r="H50" s="55">
        <v>0</v>
      </c>
      <c r="I50" s="56"/>
      <c r="J50" s="70"/>
      <c r="K50" s="51">
        <v>0</v>
      </c>
      <c r="L50" s="52">
        <v>0</v>
      </c>
      <c r="M50" s="58"/>
      <c r="N50" s="59"/>
      <c r="O50" s="60"/>
      <c r="P50" s="61"/>
      <c r="Q50" s="62"/>
      <c r="R50" s="63"/>
      <c r="S50" s="63"/>
      <c r="T50" s="64"/>
      <c r="U50" s="60"/>
      <c r="V50" s="61"/>
      <c r="W50" s="60"/>
      <c r="X50" s="65"/>
      <c r="Y50" s="51">
        <v>0</v>
      </c>
      <c r="Z50" s="52">
        <v>0</v>
      </c>
      <c r="AA50" s="60"/>
      <c r="AB50" s="65"/>
      <c r="AC50" s="68">
        <f t="shared" si="0"/>
        <v>266975.71984999999</v>
      </c>
      <c r="AE50" s="12"/>
      <c r="AF50" s="47"/>
    </row>
    <row r="51" spans="1:32" s="72" customFormat="1" ht="15" x14ac:dyDescent="0.25">
      <c r="A51" s="48">
        <v>44</v>
      </c>
      <c r="B51" s="49">
        <v>391000</v>
      </c>
      <c r="C51" s="34" t="s">
        <v>128</v>
      </c>
      <c r="D51" s="51">
        <v>0</v>
      </c>
      <c r="E51" s="52">
        <v>343.89</v>
      </c>
      <c r="F51" s="53"/>
      <c r="G51" s="54"/>
      <c r="H51" s="55">
        <v>343.89</v>
      </c>
      <c r="I51" s="56"/>
      <c r="J51" s="57"/>
      <c r="K51" s="51">
        <v>0</v>
      </c>
      <c r="L51" s="52">
        <v>0</v>
      </c>
      <c r="M51" s="58"/>
      <c r="N51" s="59"/>
      <c r="O51" s="60"/>
      <c r="P51" s="61"/>
      <c r="Q51" s="62"/>
      <c r="R51" s="63"/>
      <c r="S51" s="63"/>
      <c r="T51" s="64"/>
      <c r="U51" s="60"/>
      <c r="V51" s="61"/>
      <c r="W51" s="60"/>
      <c r="X51" s="65"/>
      <c r="Y51" s="51">
        <v>0</v>
      </c>
      <c r="Z51" s="52">
        <v>0</v>
      </c>
      <c r="AA51" s="60"/>
      <c r="AB51" s="65"/>
      <c r="AC51" s="68">
        <f t="shared" si="0"/>
        <v>343.89</v>
      </c>
      <c r="AE51" s="12"/>
      <c r="AF51" s="47"/>
    </row>
    <row r="52" spans="1:32" ht="15" x14ac:dyDescent="0.25">
      <c r="A52" s="48">
        <v>45</v>
      </c>
      <c r="B52" s="49">
        <v>390910</v>
      </c>
      <c r="C52" s="34" t="s">
        <v>129</v>
      </c>
      <c r="D52" s="51">
        <v>0</v>
      </c>
      <c r="E52" s="52">
        <v>849.40830000000005</v>
      </c>
      <c r="F52" s="53"/>
      <c r="G52" s="54"/>
      <c r="H52" s="55">
        <v>849.40830000000005</v>
      </c>
      <c r="I52" s="56"/>
      <c r="J52" s="70"/>
      <c r="K52" s="51">
        <v>0</v>
      </c>
      <c r="L52" s="52">
        <v>0</v>
      </c>
      <c r="M52" s="58"/>
      <c r="N52" s="59"/>
      <c r="O52" s="60"/>
      <c r="P52" s="61"/>
      <c r="Q52" s="62"/>
      <c r="R52" s="63"/>
      <c r="S52" s="63"/>
      <c r="T52" s="64"/>
      <c r="U52" s="60"/>
      <c r="V52" s="61"/>
      <c r="W52" s="60"/>
      <c r="X52" s="65"/>
      <c r="Y52" s="51">
        <v>0</v>
      </c>
      <c r="Z52" s="52">
        <v>0</v>
      </c>
      <c r="AA52" s="60"/>
      <c r="AB52" s="65"/>
      <c r="AC52" s="68">
        <f t="shared" si="0"/>
        <v>849.40830000000005</v>
      </c>
      <c r="AF52" s="47"/>
    </row>
    <row r="53" spans="1:32" ht="15" x14ac:dyDescent="0.25">
      <c r="A53" s="48">
        <v>46</v>
      </c>
      <c r="B53" s="49">
        <v>392120</v>
      </c>
      <c r="C53" s="34" t="s">
        <v>130</v>
      </c>
      <c r="D53" s="51">
        <v>50</v>
      </c>
      <c r="E53" s="52">
        <v>90.983400000000003</v>
      </c>
      <c r="F53" s="53"/>
      <c r="G53" s="74"/>
      <c r="H53" s="55">
        <v>0.69440000000000002</v>
      </c>
      <c r="I53" s="56"/>
      <c r="J53" s="57"/>
      <c r="K53" s="51">
        <v>0</v>
      </c>
      <c r="L53" s="52">
        <v>0</v>
      </c>
      <c r="M53" s="58"/>
      <c r="N53" s="59"/>
      <c r="O53" s="60"/>
      <c r="P53" s="61"/>
      <c r="Q53" s="62"/>
      <c r="R53" s="63"/>
      <c r="S53" s="63"/>
      <c r="T53" s="64"/>
      <c r="U53" s="60"/>
      <c r="V53" s="61"/>
      <c r="W53" s="60"/>
      <c r="X53" s="65"/>
      <c r="Y53" s="51" t="s">
        <v>84</v>
      </c>
      <c r="Z53" s="52">
        <v>0</v>
      </c>
      <c r="AA53" s="60"/>
      <c r="AB53" s="65"/>
      <c r="AC53" s="68">
        <f t="shared" si="0"/>
        <v>90.983400000000003</v>
      </c>
      <c r="AF53" s="47"/>
    </row>
    <row r="54" spans="1:32" ht="15" x14ac:dyDescent="0.25">
      <c r="A54" s="48">
        <v>47</v>
      </c>
      <c r="B54" s="49">
        <v>391492</v>
      </c>
      <c r="C54" s="34" t="s">
        <v>131</v>
      </c>
      <c r="D54" s="75">
        <v>0</v>
      </c>
      <c r="E54" s="52">
        <v>69.44</v>
      </c>
      <c r="F54" s="53"/>
      <c r="G54" s="74"/>
      <c r="H54" s="55">
        <v>69.44</v>
      </c>
      <c r="I54" s="56"/>
      <c r="J54" s="70"/>
      <c r="K54" s="51">
        <v>0</v>
      </c>
      <c r="L54" s="52">
        <v>0</v>
      </c>
      <c r="M54" s="58"/>
      <c r="N54" s="59"/>
      <c r="O54" s="60"/>
      <c r="P54" s="61"/>
      <c r="Q54" s="62"/>
      <c r="R54" s="63"/>
      <c r="S54" s="63"/>
      <c r="T54" s="64"/>
      <c r="U54" s="60"/>
      <c r="V54" s="61"/>
      <c r="W54" s="60"/>
      <c r="X54" s="65"/>
      <c r="Y54" s="51">
        <v>0</v>
      </c>
      <c r="Z54" s="52">
        <v>0</v>
      </c>
      <c r="AA54" s="60"/>
      <c r="AB54" s="65"/>
      <c r="AC54" s="68">
        <f t="shared" si="0"/>
        <v>69.44</v>
      </c>
      <c r="AF54" s="47"/>
    </row>
    <row r="55" spans="1:32" ht="15" x14ac:dyDescent="0.25">
      <c r="A55" s="48">
        <v>48</v>
      </c>
      <c r="B55" s="49">
        <v>392320</v>
      </c>
      <c r="C55" s="34" t="s">
        <v>132</v>
      </c>
      <c r="D55" s="51">
        <v>700</v>
      </c>
      <c r="E55" s="52">
        <v>1264.046</v>
      </c>
      <c r="F55" s="53"/>
      <c r="G55" s="74"/>
      <c r="H55" s="55">
        <v>0</v>
      </c>
      <c r="I55" s="56"/>
      <c r="J55" s="70"/>
      <c r="K55" s="51">
        <v>50</v>
      </c>
      <c r="L55" s="52">
        <v>21.408000000000001</v>
      </c>
      <c r="M55" s="58"/>
      <c r="N55" s="59"/>
      <c r="O55" s="60"/>
      <c r="P55" s="61"/>
      <c r="Q55" s="62"/>
      <c r="R55" s="63"/>
      <c r="S55" s="63"/>
      <c r="T55" s="64"/>
      <c r="U55" s="60"/>
      <c r="V55" s="61"/>
      <c r="W55" s="60"/>
      <c r="X55" s="65"/>
      <c r="Y55" s="51" t="s">
        <v>84</v>
      </c>
      <c r="Z55" s="52">
        <v>0</v>
      </c>
      <c r="AA55" s="60"/>
      <c r="AB55" s="65"/>
      <c r="AC55" s="68">
        <f t="shared" si="0"/>
        <v>1285.454</v>
      </c>
      <c r="AF55" s="47"/>
    </row>
    <row r="56" spans="1:32" ht="15" x14ac:dyDescent="0.25">
      <c r="A56" s="48">
        <v>49</v>
      </c>
      <c r="B56" s="49">
        <v>391310</v>
      </c>
      <c r="C56" s="34" t="s">
        <v>133</v>
      </c>
      <c r="D56" s="51">
        <v>100</v>
      </c>
      <c r="E56" s="52">
        <v>180.578</v>
      </c>
      <c r="F56" s="62"/>
      <c r="G56" s="64"/>
      <c r="H56" s="55">
        <v>0</v>
      </c>
      <c r="I56" s="58"/>
      <c r="J56" s="70"/>
      <c r="K56" s="51">
        <v>1000</v>
      </c>
      <c r="L56" s="52">
        <v>428.16</v>
      </c>
      <c r="M56" s="58"/>
      <c r="N56" s="59"/>
      <c r="O56" s="60"/>
      <c r="P56" s="61"/>
      <c r="Q56" s="62"/>
      <c r="R56" s="63"/>
      <c r="S56" s="63"/>
      <c r="T56" s="64"/>
      <c r="U56" s="60"/>
      <c r="V56" s="61"/>
      <c r="W56" s="60"/>
      <c r="X56" s="65"/>
      <c r="Y56" s="51" t="s">
        <v>84</v>
      </c>
      <c r="Z56" s="52">
        <v>0</v>
      </c>
      <c r="AA56" s="60"/>
      <c r="AB56" s="65"/>
      <c r="AC56" s="68">
        <f t="shared" si="0"/>
        <v>608.73800000000006</v>
      </c>
      <c r="AF56" s="47"/>
    </row>
    <row r="57" spans="1:32" ht="15" x14ac:dyDescent="0.25">
      <c r="A57" s="48">
        <v>50</v>
      </c>
      <c r="B57" s="49">
        <v>391930</v>
      </c>
      <c r="C57" s="34" t="s">
        <v>134</v>
      </c>
      <c r="D57" s="51">
        <v>0</v>
      </c>
      <c r="E57" s="52">
        <v>53.466000000000001</v>
      </c>
      <c r="F57" s="62"/>
      <c r="G57" s="64"/>
      <c r="H57" s="55">
        <v>53.466000000000001</v>
      </c>
      <c r="I57" s="58"/>
      <c r="J57" s="57"/>
      <c r="K57" s="51">
        <v>0</v>
      </c>
      <c r="L57" s="52">
        <v>0</v>
      </c>
      <c r="M57" s="58"/>
      <c r="N57" s="59"/>
      <c r="O57" s="60"/>
      <c r="P57" s="61"/>
      <c r="Q57" s="62"/>
      <c r="R57" s="63"/>
      <c r="S57" s="63"/>
      <c r="T57" s="64"/>
      <c r="U57" s="60"/>
      <c r="V57" s="61"/>
      <c r="W57" s="60"/>
      <c r="X57" s="65"/>
      <c r="Y57" s="51">
        <v>0</v>
      </c>
      <c r="Z57" s="52">
        <v>0</v>
      </c>
      <c r="AA57" s="60"/>
      <c r="AB57" s="65"/>
      <c r="AC57" s="68">
        <f t="shared" si="0"/>
        <v>53.466000000000001</v>
      </c>
      <c r="AF57" s="47"/>
    </row>
    <row r="58" spans="1:32" ht="15" x14ac:dyDescent="0.25">
      <c r="A58" s="48">
        <v>51</v>
      </c>
      <c r="B58" s="49">
        <v>390006</v>
      </c>
      <c r="C58" s="34" t="s">
        <v>135</v>
      </c>
      <c r="D58" s="51">
        <v>0</v>
      </c>
      <c r="E58" s="52">
        <v>40124.515200000002</v>
      </c>
      <c r="F58" s="53"/>
      <c r="G58" s="54"/>
      <c r="H58" s="55">
        <v>40124.515200000002</v>
      </c>
      <c r="I58" s="56"/>
      <c r="J58" s="70"/>
      <c r="K58" s="51">
        <v>0</v>
      </c>
      <c r="L58" s="52">
        <v>0</v>
      </c>
      <c r="M58" s="58"/>
      <c r="N58" s="59"/>
      <c r="O58" s="60"/>
      <c r="P58" s="61"/>
      <c r="Q58" s="62"/>
      <c r="R58" s="63"/>
      <c r="S58" s="63"/>
      <c r="T58" s="64"/>
      <c r="U58" s="60"/>
      <c r="V58" s="61"/>
      <c r="W58" s="60"/>
      <c r="X58" s="65"/>
      <c r="Y58" s="51">
        <v>0</v>
      </c>
      <c r="Z58" s="52">
        <v>0</v>
      </c>
      <c r="AA58" s="60"/>
      <c r="AB58" s="65"/>
      <c r="AC58" s="68">
        <f t="shared" si="0"/>
        <v>40124.515200000002</v>
      </c>
      <c r="AF58" s="47"/>
    </row>
    <row r="59" spans="1:32" ht="15" x14ac:dyDescent="0.25">
      <c r="A59" s="48">
        <v>52</v>
      </c>
      <c r="B59" s="49">
        <v>392750</v>
      </c>
      <c r="C59" s="34" t="s">
        <v>136</v>
      </c>
      <c r="D59" s="51">
        <v>50</v>
      </c>
      <c r="E59" s="52">
        <v>96.655500000000004</v>
      </c>
      <c r="F59" s="53"/>
      <c r="G59" s="54"/>
      <c r="H59" s="55">
        <v>6.3665000000000003</v>
      </c>
      <c r="I59" s="56"/>
      <c r="J59" s="57"/>
      <c r="K59" s="51"/>
      <c r="L59" s="52">
        <v>0</v>
      </c>
      <c r="M59" s="58"/>
      <c r="N59" s="59"/>
      <c r="O59" s="60"/>
      <c r="P59" s="61"/>
      <c r="Q59" s="62"/>
      <c r="R59" s="63"/>
      <c r="S59" s="63"/>
      <c r="T59" s="64"/>
      <c r="U59" s="60"/>
      <c r="V59" s="61"/>
      <c r="W59" s="60"/>
      <c r="X59" s="65"/>
      <c r="Y59" s="51" t="s">
        <v>84</v>
      </c>
      <c r="Z59" s="52">
        <v>0</v>
      </c>
      <c r="AA59" s="60"/>
      <c r="AB59" s="65"/>
      <c r="AC59" s="68">
        <f t="shared" si="0"/>
        <v>96.655500000000004</v>
      </c>
      <c r="AF59" s="47"/>
    </row>
    <row r="60" spans="1:32" ht="15" x14ac:dyDescent="0.25">
      <c r="A60" s="48">
        <v>53</v>
      </c>
      <c r="B60" s="49">
        <v>392830</v>
      </c>
      <c r="C60" s="34" t="s">
        <v>137</v>
      </c>
      <c r="D60" s="51">
        <v>0</v>
      </c>
      <c r="E60" s="52">
        <v>844.596</v>
      </c>
      <c r="F60" s="53"/>
      <c r="G60" s="54"/>
      <c r="H60" s="55">
        <v>844.596</v>
      </c>
      <c r="I60" s="56">
        <v>100</v>
      </c>
      <c r="J60" s="70">
        <v>33.6</v>
      </c>
      <c r="K60" s="51">
        <v>0</v>
      </c>
      <c r="L60" s="52">
        <v>0</v>
      </c>
      <c r="M60" s="58"/>
      <c r="N60" s="59"/>
      <c r="O60" s="60"/>
      <c r="P60" s="61"/>
      <c r="Q60" s="62"/>
      <c r="R60" s="63"/>
      <c r="S60" s="63"/>
      <c r="T60" s="64"/>
      <c r="U60" s="60"/>
      <c r="V60" s="61"/>
      <c r="W60" s="60"/>
      <c r="X60" s="65"/>
      <c r="Y60" s="51">
        <v>0</v>
      </c>
      <c r="Z60" s="52">
        <v>0</v>
      </c>
      <c r="AA60" s="60"/>
      <c r="AB60" s="65"/>
      <c r="AC60" s="68">
        <f t="shared" si="0"/>
        <v>844.596</v>
      </c>
      <c r="AF60" s="47"/>
    </row>
    <row r="61" spans="1:32" ht="15" x14ac:dyDescent="0.25">
      <c r="A61" s="48">
        <v>54</v>
      </c>
      <c r="B61" s="49">
        <v>390008</v>
      </c>
      <c r="C61" s="34" t="s">
        <v>138</v>
      </c>
      <c r="D61" s="51">
        <v>0</v>
      </c>
      <c r="E61" s="52">
        <v>0</v>
      </c>
      <c r="F61" s="53"/>
      <c r="G61" s="54"/>
      <c r="H61" s="55">
        <v>0</v>
      </c>
      <c r="I61" s="56">
        <v>2822</v>
      </c>
      <c r="J61" s="70">
        <v>6537.8</v>
      </c>
      <c r="K61" s="51">
        <v>0</v>
      </c>
      <c r="L61" s="52">
        <v>0</v>
      </c>
      <c r="M61" s="58"/>
      <c r="N61" s="59"/>
      <c r="O61" s="60"/>
      <c r="P61" s="61"/>
      <c r="Q61" s="62"/>
      <c r="R61" s="63"/>
      <c r="S61" s="63"/>
      <c r="T61" s="64"/>
      <c r="U61" s="60"/>
      <c r="V61" s="61"/>
      <c r="W61" s="60"/>
      <c r="X61" s="65"/>
      <c r="Y61" s="51">
        <v>0</v>
      </c>
      <c r="Z61" s="52">
        <v>0</v>
      </c>
      <c r="AA61" s="60"/>
      <c r="AB61" s="65"/>
      <c r="AC61" s="68">
        <f t="shared" si="0"/>
        <v>0</v>
      </c>
      <c r="AF61" s="47"/>
    </row>
    <row r="62" spans="1:32" ht="15" x14ac:dyDescent="0.25">
      <c r="A62" s="48">
        <v>55</v>
      </c>
      <c r="B62" s="49">
        <v>391960</v>
      </c>
      <c r="C62" s="34" t="s">
        <v>139</v>
      </c>
      <c r="D62" s="51">
        <v>0</v>
      </c>
      <c r="E62" s="52">
        <v>0</v>
      </c>
      <c r="F62" s="53"/>
      <c r="G62" s="54"/>
      <c r="H62" s="55">
        <v>0</v>
      </c>
      <c r="I62" s="56"/>
      <c r="J62" s="70"/>
      <c r="K62" s="51">
        <v>0</v>
      </c>
      <c r="L62" s="52">
        <v>0</v>
      </c>
      <c r="M62" s="58"/>
      <c r="N62" s="59"/>
      <c r="O62" s="60"/>
      <c r="P62" s="61"/>
      <c r="Q62" s="62"/>
      <c r="R62" s="63"/>
      <c r="S62" s="63"/>
      <c r="T62" s="64"/>
      <c r="U62" s="60"/>
      <c r="V62" s="61"/>
      <c r="W62" s="60"/>
      <c r="X62" s="65"/>
      <c r="Y62" s="51">
        <v>0</v>
      </c>
      <c r="Z62" s="52">
        <v>0</v>
      </c>
      <c r="AA62" s="60"/>
      <c r="AB62" s="65"/>
      <c r="AC62" s="68">
        <f t="shared" si="0"/>
        <v>0</v>
      </c>
      <c r="AF62" s="47"/>
    </row>
    <row r="63" spans="1:32" ht="15" x14ac:dyDescent="0.25">
      <c r="A63" s="48">
        <v>56</v>
      </c>
      <c r="B63" s="49">
        <v>390007</v>
      </c>
      <c r="C63" s="34" t="s">
        <v>140</v>
      </c>
      <c r="D63" s="51">
        <v>30</v>
      </c>
      <c r="E63" s="52">
        <v>54.173400000000001</v>
      </c>
      <c r="F63" s="53"/>
      <c r="G63" s="54"/>
      <c r="H63" s="55">
        <v>0</v>
      </c>
      <c r="I63" s="56"/>
      <c r="J63" s="76">
        <v>260.30982</v>
      </c>
      <c r="K63" s="51"/>
      <c r="L63" s="52">
        <v>0</v>
      </c>
      <c r="M63" s="58"/>
      <c r="N63" s="59"/>
      <c r="O63" s="60"/>
      <c r="P63" s="61"/>
      <c r="Q63" s="62"/>
      <c r="R63" s="63"/>
      <c r="S63" s="63"/>
      <c r="T63" s="64"/>
      <c r="U63" s="60"/>
      <c r="V63" s="61"/>
      <c r="W63" s="60"/>
      <c r="X63" s="65"/>
      <c r="Y63" s="51" t="s">
        <v>84</v>
      </c>
      <c r="Z63" s="52">
        <v>0</v>
      </c>
      <c r="AA63" s="60"/>
      <c r="AB63" s="65"/>
      <c r="AC63" s="68">
        <f t="shared" si="0"/>
        <v>54.173400000000001</v>
      </c>
      <c r="AF63" s="47"/>
    </row>
    <row r="64" spans="1:32" ht="15" x14ac:dyDescent="0.25">
      <c r="A64" s="48">
        <v>57</v>
      </c>
      <c r="B64" s="49">
        <v>391370</v>
      </c>
      <c r="C64" s="34" t="s">
        <v>141</v>
      </c>
      <c r="D64" s="51">
        <v>0</v>
      </c>
      <c r="E64" s="52">
        <v>1408.65</v>
      </c>
      <c r="F64" s="53"/>
      <c r="G64" s="54"/>
      <c r="H64" s="55">
        <v>1408.65</v>
      </c>
      <c r="I64" s="56">
        <v>100</v>
      </c>
      <c r="J64" s="70">
        <v>33.6</v>
      </c>
      <c r="K64" s="51">
        <v>0</v>
      </c>
      <c r="L64" s="52">
        <v>0</v>
      </c>
      <c r="M64" s="58"/>
      <c r="N64" s="59"/>
      <c r="O64" s="60"/>
      <c r="P64" s="61"/>
      <c r="Q64" s="62"/>
      <c r="R64" s="63"/>
      <c r="S64" s="63"/>
      <c r="T64" s="64"/>
      <c r="U64" s="60"/>
      <c r="V64" s="61"/>
      <c r="W64" s="60"/>
      <c r="X64" s="65"/>
      <c r="Y64" s="51">
        <v>0</v>
      </c>
      <c r="Z64" s="52">
        <v>0</v>
      </c>
      <c r="AA64" s="60"/>
      <c r="AB64" s="65"/>
      <c r="AC64" s="68">
        <f t="shared" si="0"/>
        <v>1408.65</v>
      </c>
      <c r="AF64" s="47"/>
    </row>
    <row r="65" spans="1:32" ht="15" x14ac:dyDescent="0.25">
      <c r="A65" s="48">
        <v>58</v>
      </c>
      <c r="B65" s="49">
        <v>392470</v>
      </c>
      <c r="C65" s="34" t="s">
        <v>142</v>
      </c>
      <c r="D65" s="51">
        <v>0</v>
      </c>
      <c r="E65" s="52">
        <v>0</v>
      </c>
      <c r="F65" s="53"/>
      <c r="G65" s="54"/>
      <c r="H65" s="55">
        <v>0</v>
      </c>
      <c r="I65" s="56"/>
      <c r="J65" s="70"/>
      <c r="K65" s="51">
        <v>0</v>
      </c>
      <c r="L65" s="52">
        <v>0</v>
      </c>
      <c r="M65" s="58"/>
      <c r="N65" s="59"/>
      <c r="O65" s="60"/>
      <c r="P65" s="61"/>
      <c r="Q65" s="62"/>
      <c r="R65" s="63"/>
      <c r="S65" s="63"/>
      <c r="T65" s="64"/>
      <c r="U65" s="60"/>
      <c r="V65" s="61"/>
      <c r="W65" s="60"/>
      <c r="X65" s="65"/>
      <c r="Y65" s="51">
        <v>0</v>
      </c>
      <c r="Z65" s="52">
        <v>0</v>
      </c>
      <c r="AA65" s="60"/>
      <c r="AB65" s="65"/>
      <c r="AC65" s="68">
        <f t="shared" si="0"/>
        <v>0</v>
      </c>
      <c r="AF65" s="47"/>
    </row>
    <row r="66" spans="1:32" ht="15" x14ac:dyDescent="0.25">
      <c r="A66" s="48">
        <v>59</v>
      </c>
      <c r="B66" s="49">
        <v>391970</v>
      </c>
      <c r="C66" s="34" t="s">
        <v>143</v>
      </c>
      <c r="D66" s="51">
        <v>0</v>
      </c>
      <c r="E66" s="52">
        <v>0</v>
      </c>
      <c r="F66" s="53"/>
      <c r="G66" s="54"/>
      <c r="H66" s="55">
        <v>0</v>
      </c>
      <c r="I66" s="56"/>
      <c r="J66" s="70"/>
      <c r="K66" s="51">
        <v>0</v>
      </c>
      <c r="L66" s="52">
        <v>0</v>
      </c>
      <c r="M66" s="58"/>
      <c r="N66" s="59"/>
      <c r="O66" s="60"/>
      <c r="P66" s="61"/>
      <c r="Q66" s="62"/>
      <c r="R66" s="63"/>
      <c r="S66" s="63"/>
      <c r="T66" s="64"/>
      <c r="U66" s="60"/>
      <c r="V66" s="61"/>
      <c r="W66" s="60"/>
      <c r="X66" s="65"/>
      <c r="Y66" s="51">
        <v>0</v>
      </c>
      <c r="Z66" s="52">
        <v>0</v>
      </c>
      <c r="AA66" s="60"/>
      <c r="AB66" s="65"/>
      <c r="AC66" s="68">
        <f t="shared" si="0"/>
        <v>0</v>
      </c>
      <c r="AF66" s="47"/>
    </row>
    <row r="67" spans="1:32" ht="15" x14ac:dyDescent="0.25">
      <c r="A67" s="48">
        <v>60</v>
      </c>
      <c r="B67" s="49">
        <v>392720</v>
      </c>
      <c r="C67" s="34" t="s">
        <v>144</v>
      </c>
      <c r="D67" s="51">
        <v>0</v>
      </c>
      <c r="E67" s="52">
        <v>844.596</v>
      </c>
      <c r="F67" s="53"/>
      <c r="G67" s="54"/>
      <c r="H67" s="55">
        <v>844.596</v>
      </c>
      <c r="I67" s="56"/>
      <c r="J67" s="70"/>
      <c r="K67" s="51">
        <v>0</v>
      </c>
      <c r="L67" s="52">
        <v>0</v>
      </c>
      <c r="M67" s="58"/>
      <c r="N67" s="59"/>
      <c r="O67" s="60"/>
      <c r="P67" s="61"/>
      <c r="Q67" s="62"/>
      <c r="R67" s="63"/>
      <c r="S67" s="63"/>
      <c r="T67" s="64"/>
      <c r="U67" s="60"/>
      <c r="V67" s="61"/>
      <c r="W67" s="60"/>
      <c r="X67" s="65"/>
      <c r="Y67" s="51">
        <v>0</v>
      </c>
      <c r="Z67" s="52">
        <v>0</v>
      </c>
      <c r="AA67" s="60"/>
      <c r="AB67" s="65"/>
      <c r="AC67" s="68">
        <f t="shared" si="0"/>
        <v>844.596</v>
      </c>
      <c r="AF67" s="47"/>
    </row>
    <row r="68" spans="1:32" ht="15" x14ac:dyDescent="0.25">
      <c r="A68" s="48">
        <v>61</v>
      </c>
      <c r="B68" s="49">
        <v>390023</v>
      </c>
      <c r="C68" s="34" t="s">
        <v>145</v>
      </c>
      <c r="D68" s="51">
        <v>0</v>
      </c>
      <c r="E68" s="52">
        <v>79.837000000000003</v>
      </c>
      <c r="F68" s="53"/>
      <c r="G68" s="54"/>
      <c r="H68" s="55">
        <v>79.837000000000003</v>
      </c>
      <c r="I68" s="56"/>
      <c r="J68" s="70"/>
      <c r="K68" s="51">
        <v>0</v>
      </c>
      <c r="L68" s="52">
        <v>0</v>
      </c>
      <c r="M68" s="58"/>
      <c r="N68" s="59"/>
      <c r="O68" s="60"/>
      <c r="P68" s="61"/>
      <c r="Q68" s="62"/>
      <c r="R68" s="63"/>
      <c r="S68" s="63"/>
      <c r="T68" s="64"/>
      <c r="U68" s="60"/>
      <c r="V68" s="61"/>
      <c r="W68" s="60"/>
      <c r="X68" s="65"/>
      <c r="Y68" s="51">
        <v>0</v>
      </c>
      <c r="Z68" s="52">
        <v>0</v>
      </c>
      <c r="AA68" s="60"/>
      <c r="AB68" s="65"/>
      <c r="AC68" s="68">
        <f t="shared" si="0"/>
        <v>79.837000000000003</v>
      </c>
      <c r="AF68" s="47"/>
    </row>
    <row r="69" spans="1:32" ht="15" x14ac:dyDescent="0.25">
      <c r="A69" s="48">
        <v>62</v>
      </c>
      <c r="B69" s="49">
        <v>392580</v>
      </c>
      <c r="C69" s="34" t="s">
        <v>146</v>
      </c>
      <c r="D69" s="51">
        <v>0</v>
      </c>
      <c r="E69" s="52">
        <v>3.472</v>
      </c>
      <c r="F69" s="53"/>
      <c r="G69" s="54"/>
      <c r="H69" s="55">
        <v>3.472</v>
      </c>
      <c r="I69" s="56">
        <v>100</v>
      </c>
      <c r="J69" s="70">
        <v>32</v>
      </c>
      <c r="K69" s="51">
        <v>50</v>
      </c>
      <c r="L69" s="52">
        <v>21.408000000000001</v>
      </c>
      <c r="M69" s="58"/>
      <c r="N69" s="59"/>
      <c r="O69" s="60"/>
      <c r="P69" s="61"/>
      <c r="Q69" s="62"/>
      <c r="R69" s="63"/>
      <c r="S69" s="63"/>
      <c r="T69" s="64"/>
      <c r="U69" s="60"/>
      <c r="V69" s="61"/>
      <c r="W69" s="60"/>
      <c r="X69" s="65"/>
      <c r="Y69" s="51" t="s">
        <v>84</v>
      </c>
      <c r="Z69" s="52">
        <v>0</v>
      </c>
      <c r="AA69" s="60"/>
      <c r="AB69" s="65"/>
      <c r="AC69" s="68">
        <f t="shared" si="0"/>
        <v>24.880000000000003</v>
      </c>
      <c r="AF69" s="47"/>
    </row>
    <row r="70" spans="1:32" ht="15" x14ac:dyDescent="0.25">
      <c r="A70" s="48">
        <v>63</v>
      </c>
      <c r="B70" s="49">
        <v>390001</v>
      </c>
      <c r="C70" s="34" t="s">
        <v>147</v>
      </c>
      <c r="D70" s="51">
        <v>0</v>
      </c>
      <c r="E70" s="77">
        <v>1408.65</v>
      </c>
      <c r="F70" s="53"/>
      <c r="G70" s="54"/>
      <c r="H70" s="55">
        <v>1408.65</v>
      </c>
      <c r="I70" s="56"/>
      <c r="J70" s="70"/>
      <c r="K70" s="51">
        <v>0</v>
      </c>
      <c r="L70" s="52">
        <v>0</v>
      </c>
      <c r="M70" s="58"/>
      <c r="N70" s="59"/>
      <c r="O70" s="60"/>
      <c r="P70" s="61"/>
      <c r="Q70" s="62"/>
      <c r="R70" s="63"/>
      <c r="S70" s="63"/>
      <c r="T70" s="64"/>
      <c r="U70" s="60"/>
      <c r="V70" s="61"/>
      <c r="W70" s="60"/>
      <c r="X70" s="65"/>
      <c r="Y70" s="51">
        <v>0</v>
      </c>
      <c r="Z70" s="52">
        <v>0</v>
      </c>
      <c r="AA70" s="60"/>
      <c r="AB70" s="65"/>
      <c r="AC70" s="68">
        <f t="shared" si="0"/>
        <v>1408.65</v>
      </c>
      <c r="AF70" s="47"/>
    </row>
    <row r="71" spans="1:32" ht="30" x14ac:dyDescent="0.25">
      <c r="A71" s="48">
        <v>64</v>
      </c>
      <c r="B71" s="49">
        <v>390018</v>
      </c>
      <c r="C71" s="34" t="s">
        <v>148</v>
      </c>
      <c r="D71" s="51">
        <v>0</v>
      </c>
      <c r="E71" s="52">
        <v>51083.383300000001</v>
      </c>
      <c r="F71" s="53"/>
      <c r="G71" s="54"/>
      <c r="H71" s="55">
        <v>51083.383300000001</v>
      </c>
      <c r="I71" s="56"/>
      <c r="J71" s="70"/>
      <c r="K71" s="51">
        <v>0</v>
      </c>
      <c r="L71" s="52">
        <v>0</v>
      </c>
      <c r="M71" s="58"/>
      <c r="N71" s="59"/>
      <c r="O71" s="60"/>
      <c r="P71" s="61"/>
      <c r="Q71" s="62"/>
      <c r="R71" s="63"/>
      <c r="S71" s="63"/>
      <c r="T71" s="64"/>
      <c r="U71" s="60"/>
      <c r="V71" s="61"/>
      <c r="W71" s="60"/>
      <c r="X71" s="65"/>
      <c r="Y71" s="51">
        <v>0</v>
      </c>
      <c r="Z71" s="52">
        <v>0</v>
      </c>
      <c r="AA71" s="60"/>
      <c r="AB71" s="65"/>
      <c r="AC71" s="68">
        <f t="shared" si="0"/>
        <v>51083.383300000001</v>
      </c>
      <c r="AF71" s="47"/>
    </row>
    <row r="72" spans="1:32" s="72" customFormat="1" ht="15" x14ac:dyDescent="0.25">
      <c r="A72" s="48">
        <v>65</v>
      </c>
      <c r="B72" s="49">
        <v>390012</v>
      </c>
      <c r="C72" s="34" t="s">
        <v>149</v>
      </c>
      <c r="D72" s="51">
        <v>0</v>
      </c>
      <c r="E72" s="52">
        <v>46971.666799999992</v>
      </c>
      <c r="F72" s="53"/>
      <c r="G72" s="54"/>
      <c r="H72" s="55">
        <v>46971.666799999992</v>
      </c>
      <c r="I72" s="56"/>
      <c r="J72" s="70"/>
      <c r="K72" s="51">
        <v>45000</v>
      </c>
      <c r="L72" s="52">
        <v>19267.2</v>
      </c>
      <c r="M72" s="58"/>
      <c r="N72" s="59"/>
      <c r="O72" s="60"/>
      <c r="P72" s="61"/>
      <c r="Q72" s="62"/>
      <c r="R72" s="63"/>
      <c r="S72" s="63"/>
      <c r="T72" s="64"/>
      <c r="U72" s="60"/>
      <c r="V72" s="61"/>
      <c r="W72" s="60"/>
      <c r="X72" s="65"/>
      <c r="Y72" s="51" t="s">
        <v>84</v>
      </c>
      <c r="Z72" s="52">
        <v>0</v>
      </c>
      <c r="AA72" s="60"/>
      <c r="AB72" s="65"/>
      <c r="AC72" s="68">
        <f t="shared" si="0"/>
        <v>66238.866799999989</v>
      </c>
      <c r="AE72" s="12"/>
      <c r="AF72" s="47"/>
    </row>
    <row r="73" spans="1:32" s="72" customFormat="1" ht="15" x14ac:dyDescent="0.25">
      <c r="A73" s="48">
        <v>66</v>
      </c>
      <c r="B73" s="49">
        <v>392300</v>
      </c>
      <c r="C73" s="34" t="s">
        <v>150</v>
      </c>
      <c r="D73" s="51">
        <v>0</v>
      </c>
      <c r="E73" s="52">
        <v>0</v>
      </c>
      <c r="F73" s="53"/>
      <c r="G73" s="54"/>
      <c r="H73" s="55">
        <v>0</v>
      </c>
      <c r="I73" s="56"/>
      <c r="J73" s="70"/>
      <c r="K73" s="51">
        <v>50</v>
      </c>
      <c r="L73" s="52">
        <v>21.408000000000001</v>
      </c>
      <c r="M73" s="58"/>
      <c r="N73" s="59"/>
      <c r="O73" s="60"/>
      <c r="P73" s="61"/>
      <c r="Q73" s="62"/>
      <c r="R73" s="63"/>
      <c r="S73" s="63"/>
      <c r="T73" s="64"/>
      <c r="U73" s="60"/>
      <c r="V73" s="61"/>
      <c r="W73" s="60"/>
      <c r="X73" s="65"/>
      <c r="Y73" s="51" t="s">
        <v>84</v>
      </c>
      <c r="Z73" s="52">
        <v>0</v>
      </c>
      <c r="AA73" s="60"/>
      <c r="AB73" s="65"/>
      <c r="AC73" s="68">
        <f t="shared" ref="AC73:AC74" si="1">E73+L73+X73+Z73+AB73</f>
        <v>21.408000000000001</v>
      </c>
      <c r="AE73" s="12"/>
      <c r="AF73" s="47"/>
    </row>
    <row r="74" spans="1:32" s="72" customFormat="1" ht="15" x14ac:dyDescent="0.25">
      <c r="A74" s="48">
        <v>67</v>
      </c>
      <c r="B74" s="49">
        <v>390025</v>
      </c>
      <c r="C74" s="34" t="s">
        <v>151</v>
      </c>
      <c r="D74" s="51">
        <v>0</v>
      </c>
      <c r="E74" s="52">
        <v>2440.3200000000002</v>
      </c>
      <c r="F74" s="53"/>
      <c r="G74" s="54"/>
      <c r="H74" s="55">
        <v>2440.3200000000002</v>
      </c>
      <c r="I74" s="56">
        <v>343</v>
      </c>
      <c r="J74" s="57">
        <v>2024</v>
      </c>
      <c r="K74" s="51">
        <v>0</v>
      </c>
      <c r="L74" s="52">
        <v>0</v>
      </c>
      <c r="M74" s="58"/>
      <c r="N74" s="59"/>
      <c r="O74" s="60"/>
      <c r="P74" s="61"/>
      <c r="Q74" s="62"/>
      <c r="R74" s="63"/>
      <c r="S74" s="63"/>
      <c r="T74" s="64"/>
      <c r="U74" s="60"/>
      <c r="V74" s="61"/>
      <c r="W74" s="60"/>
      <c r="X74" s="65"/>
      <c r="Y74" s="51">
        <v>0</v>
      </c>
      <c r="Z74" s="52">
        <v>0</v>
      </c>
      <c r="AA74" s="60"/>
      <c r="AB74" s="65"/>
      <c r="AC74" s="68">
        <f t="shared" si="1"/>
        <v>2440.3200000000002</v>
      </c>
      <c r="AE74" s="12"/>
      <c r="AF74" s="47"/>
    </row>
    <row r="75" spans="1:32" s="72" customFormat="1" ht="15.75" hidden="1" customHeight="1" x14ac:dyDescent="0.25">
      <c r="A75" s="48"/>
      <c r="B75" s="49"/>
      <c r="C75" s="50"/>
      <c r="D75" s="51"/>
      <c r="E75" s="52"/>
      <c r="F75" s="53"/>
      <c r="G75" s="54"/>
      <c r="H75" s="55"/>
      <c r="I75" s="56"/>
      <c r="J75" s="57"/>
      <c r="K75" s="51"/>
      <c r="L75" s="52"/>
      <c r="M75" s="58"/>
      <c r="N75" s="59"/>
      <c r="O75" s="60"/>
      <c r="P75" s="61"/>
      <c r="Q75" s="62"/>
      <c r="R75" s="63"/>
      <c r="S75" s="63"/>
      <c r="T75" s="64"/>
      <c r="U75" s="60"/>
      <c r="V75" s="61"/>
      <c r="W75" s="60"/>
      <c r="X75" s="65"/>
      <c r="Y75" s="51"/>
      <c r="Z75" s="52"/>
      <c r="AA75" s="60"/>
      <c r="AB75" s="65"/>
      <c r="AC75" s="68"/>
      <c r="AE75" s="12"/>
      <c r="AF75" s="47"/>
    </row>
    <row r="76" spans="1:32" s="72" customFormat="1" ht="15" hidden="1" x14ac:dyDescent="0.25">
      <c r="A76" s="48"/>
      <c r="B76" s="49"/>
      <c r="C76" s="50"/>
      <c r="D76" s="51"/>
      <c r="E76" s="52"/>
      <c r="F76" s="53"/>
      <c r="G76" s="54"/>
      <c r="H76" s="55"/>
      <c r="I76" s="56"/>
      <c r="J76" s="57"/>
      <c r="K76" s="51"/>
      <c r="L76" s="52"/>
      <c r="M76" s="58"/>
      <c r="N76" s="59"/>
      <c r="O76" s="60"/>
      <c r="P76" s="61"/>
      <c r="Q76" s="62"/>
      <c r="R76" s="63"/>
      <c r="S76" s="63"/>
      <c r="T76" s="64"/>
      <c r="U76" s="60"/>
      <c r="V76" s="61"/>
      <c r="W76" s="60"/>
      <c r="X76" s="65"/>
      <c r="Y76" s="51"/>
      <c r="Z76" s="52"/>
      <c r="AA76" s="60"/>
      <c r="AB76" s="65"/>
      <c r="AC76" s="68"/>
      <c r="AE76" s="12"/>
      <c r="AF76" s="47"/>
    </row>
    <row r="77" spans="1:32" s="72" customFormat="1" ht="15.75" hidden="1" thickBot="1" x14ac:dyDescent="0.3">
      <c r="A77" s="78"/>
      <c r="B77" s="79"/>
      <c r="C77" s="80"/>
      <c r="D77" s="81"/>
      <c r="E77" s="82"/>
      <c r="F77" s="83"/>
      <c r="G77" s="84"/>
      <c r="H77" s="85"/>
      <c r="I77" s="86"/>
      <c r="J77" s="87"/>
      <c r="K77" s="81"/>
      <c r="L77" s="82"/>
      <c r="M77" s="88"/>
      <c r="N77" s="89"/>
      <c r="O77" s="90"/>
      <c r="P77" s="91"/>
      <c r="Q77" s="92"/>
      <c r="R77" s="93"/>
      <c r="S77" s="93"/>
      <c r="T77" s="94"/>
      <c r="U77" s="90"/>
      <c r="V77" s="91"/>
      <c r="W77" s="90"/>
      <c r="X77" s="87"/>
      <c r="Y77" s="81"/>
      <c r="Z77" s="82"/>
      <c r="AA77" s="90"/>
      <c r="AB77" s="91"/>
      <c r="AC77" s="95"/>
      <c r="AE77" s="12"/>
      <c r="AF77" s="47"/>
    </row>
    <row r="78" spans="1:32" s="72" customFormat="1" ht="15.75" hidden="1" customHeight="1" outlineLevel="1" thickBot="1" x14ac:dyDescent="0.3">
      <c r="A78" s="96"/>
      <c r="B78" s="97"/>
      <c r="C78" s="98" t="s">
        <v>20</v>
      </c>
      <c r="D78" s="99">
        <f t="shared" ref="D78:Z78" si="2">SUM(D8:D77)</f>
        <v>969727</v>
      </c>
      <c r="E78" s="100">
        <f t="shared" si="2"/>
        <v>2689881.7272999985</v>
      </c>
      <c r="F78" s="101">
        <f t="shared" si="2"/>
        <v>4316</v>
      </c>
      <c r="G78" s="102">
        <f t="shared" si="2"/>
        <v>393179.45756999997</v>
      </c>
      <c r="H78" s="103">
        <f t="shared" si="2"/>
        <v>553380.78659999999</v>
      </c>
      <c r="I78" s="104">
        <f t="shared" si="2"/>
        <v>3465</v>
      </c>
      <c r="J78" s="105">
        <f t="shared" si="2"/>
        <v>8921.3098200000022</v>
      </c>
      <c r="K78" s="99">
        <f t="shared" si="2"/>
        <v>2240315</v>
      </c>
      <c r="L78" s="100">
        <f t="shared" si="2"/>
        <v>959222.50050000031</v>
      </c>
      <c r="M78" s="106">
        <f>SUM(M8:M77)</f>
        <v>0</v>
      </c>
      <c r="N78" s="107">
        <f>SUM(N8:N77)</f>
        <v>0</v>
      </c>
      <c r="O78" s="99">
        <f t="shared" si="2"/>
        <v>0</v>
      </c>
      <c r="P78" s="108">
        <f t="shared" si="2"/>
        <v>0</v>
      </c>
      <c r="Q78" s="109">
        <f t="shared" si="2"/>
        <v>0</v>
      </c>
      <c r="R78" s="110">
        <f t="shared" si="2"/>
        <v>0</v>
      </c>
      <c r="S78" s="111">
        <f t="shared" si="2"/>
        <v>0</v>
      </c>
      <c r="T78" s="112">
        <f t="shared" si="2"/>
        <v>0</v>
      </c>
      <c r="U78" s="99">
        <f t="shared" si="2"/>
        <v>0</v>
      </c>
      <c r="V78" s="108">
        <f t="shared" si="2"/>
        <v>0</v>
      </c>
      <c r="W78" s="99">
        <f t="shared" si="2"/>
        <v>274215</v>
      </c>
      <c r="X78" s="100">
        <f t="shared" si="2"/>
        <v>729713.53650000005</v>
      </c>
      <c r="Y78" s="99">
        <f t="shared" si="2"/>
        <v>549929</v>
      </c>
      <c r="Z78" s="100">
        <f t="shared" si="2"/>
        <v>540910.16440000001</v>
      </c>
      <c r="AA78" s="99">
        <f>SUM(AA8:AA77)</f>
        <v>3379</v>
      </c>
      <c r="AB78" s="108">
        <f>SUM(AB8:AB77)</f>
        <v>85920.198300000004</v>
      </c>
      <c r="AC78" s="95">
        <f>SUM(AC8:AC77)</f>
        <v>5005648.1270000013</v>
      </c>
      <c r="AE78" s="113"/>
      <c r="AF78" s="114"/>
    </row>
    <row r="79" spans="1:32" s="116" customFormat="1" ht="16.5" hidden="1" customHeight="1" outlineLevel="1" x14ac:dyDescent="0.25">
      <c r="A79" s="115"/>
      <c r="B79" s="115"/>
      <c r="C79" s="116" t="s">
        <v>21</v>
      </c>
      <c r="D79" s="117">
        <v>206524</v>
      </c>
      <c r="E79" s="118">
        <v>455014.57923999999</v>
      </c>
      <c r="F79" s="119"/>
      <c r="G79" s="119"/>
      <c r="H79" s="120"/>
      <c r="I79" s="121"/>
      <c r="J79" s="122"/>
      <c r="K79" s="117">
        <v>565893</v>
      </c>
      <c r="L79" s="118">
        <v>297397.44199999998</v>
      </c>
      <c r="M79" s="123"/>
      <c r="N79" s="123"/>
      <c r="P79" s="124"/>
      <c r="Q79" s="123"/>
      <c r="R79" s="123"/>
      <c r="S79" s="123"/>
      <c r="T79" s="123"/>
      <c r="X79" s="125"/>
      <c r="Y79" s="117">
        <v>15817</v>
      </c>
      <c r="Z79" s="125">
        <v>15557.602000000001</v>
      </c>
      <c r="AA79" s="126"/>
      <c r="AC79" s="142">
        <f t="shared" ref="AC79:AC82" si="3">E79+L79+Z79+AB79</f>
        <v>767969.62323999987</v>
      </c>
      <c r="AE79" s="127"/>
    </row>
    <row r="80" spans="1:32" s="138" customFormat="1" ht="16.5" hidden="1" customHeight="1" outlineLevel="1" x14ac:dyDescent="0.25">
      <c r="A80" s="128"/>
      <c r="B80" s="128"/>
      <c r="C80" s="129" t="s">
        <v>22</v>
      </c>
      <c r="D80" s="130">
        <v>22628.3</v>
      </c>
      <c r="E80" s="131">
        <v>131496.59999999998</v>
      </c>
      <c r="F80" s="132"/>
      <c r="G80" s="133"/>
      <c r="H80" s="134">
        <v>81641.899999999994</v>
      </c>
      <c r="I80" s="132"/>
      <c r="J80" s="134"/>
      <c r="K80" s="130"/>
      <c r="L80" s="131"/>
      <c r="M80" s="135"/>
      <c r="N80" s="135"/>
      <c r="O80" s="130"/>
      <c r="P80" s="136"/>
      <c r="Q80" s="137"/>
      <c r="R80" s="135"/>
      <c r="S80" s="135"/>
      <c r="T80" s="135"/>
      <c r="U80" s="130"/>
      <c r="V80" s="136"/>
      <c r="W80" s="130"/>
      <c r="X80" s="131"/>
      <c r="Y80" s="130"/>
      <c r="Z80" s="131"/>
      <c r="AA80" s="130">
        <v>17</v>
      </c>
      <c r="AB80" s="136">
        <v>432.3</v>
      </c>
      <c r="AC80" s="142">
        <f t="shared" si="3"/>
        <v>131928.89999999997</v>
      </c>
      <c r="AE80" s="139"/>
    </row>
    <row r="81" spans="1:31" s="72" customFormat="1" ht="15.75" hidden="1" customHeight="1" outlineLevel="1" x14ac:dyDescent="0.25">
      <c r="A81" s="140"/>
      <c r="B81" s="140"/>
      <c r="C81" s="72" t="s">
        <v>23</v>
      </c>
      <c r="D81" s="141">
        <v>1198879.3</v>
      </c>
      <c r="E81" s="142">
        <v>3276392.9065399985</v>
      </c>
      <c r="F81" s="143">
        <v>4316</v>
      </c>
      <c r="G81" s="144">
        <v>393179.45756999997</v>
      </c>
      <c r="H81" s="145">
        <v>635022.68660000002</v>
      </c>
      <c r="I81" s="143">
        <v>0</v>
      </c>
      <c r="J81" s="19">
        <v>0</v>
      </c>
      <c r="K81" s="142">
        <v>2806208</v>
      </c>
      <c r="L81" s="142">
        <v>1256619.9425000004</v>
      </c>
      <c r="M81" s="146"/>
      <c r="N81" s="147"/>
      <c r="O81" s="141">
        <f t="shared" ref="O81:V81" si="4">SUM(O78:O80)</f>
        <v>0</v>
      </c>
      <c r="P81" s="148">
        <f t="shared" si="4"/>
        <v>0</v>
      </c>
      <c r="Q81" s="146">
        <f t="shared" si="4"/>
        <v>0</v>
      </c>
      <c r="R81" s="147">
        <f t="shared" si="4"/>
        <v>0</v>
      </c>
      <c r="S81" s="146">
        <f t="shared" si="4"/>
        <v>0</v>
      </c>
      <c r="T81" s="149">
        <f t="shared" si="4"/>
        <v>0</v>
      </c>
      <c r="U81" s="141">
        <f t="shared" si="4"/>
        <v>0</v>
      </c>
      <c r="V81" s="150">
        <f t="shared" si="4"/>
        <v>0</v>
      </c>
      <c r="W81" s="141">
        <v>274215</v>
      </c>
      <c r="X81" s="151">
        <v>729713.53650000005</v>
      </c>
      <c r="Y81" s="141">
        <v>565746</v>
      </c>
      <c r="Z81" s="142">
        <v>556467.76639999996</v>
      </c>
      <c r="AA81" s="141">
        <v>3396</v>
      </c>
      <c r="AB81" s="150">
        <v>86352.498300000007</v>
      </c>
      <c r="AC81" s="142">
        <f t="shared" si="3"/>
        <v>5175833.113739999</v>
      </c>
      <c r="AE81" s="113"/>
    </row>
    <row r="82" spans="1:31" s="167" customFormat="1" ht="15.75" hidden="1" customHeight="1" outlineLevel="1" x14ac:dyDescent="0.25">
      <c r="A82" s="152"/>
      <c r="B82" s="152"/>
      <c r="C82" s="153" t="s">
        <v>24</v>
      </c>
      <c r="D82" s="154">
        <v>1198879</v>
      </c>
      <c r="E82" s="155">
        <v>3276392.9000000004</v>
      </c>
      <c r="F82" s="156"/>
      <c r="G82" s="157"/>
      <c r="H82" s="158">
        <v>635022.69999999995</v>
      </c>
      <c r="I82" s="156"/>
      <c r="J82" s="159"/>
      <c r="K82" s="154">
        <v>2812182</v>
      </c>
      <c r="L82" s="155">
        <v>1264531.8999999999</v>
      </c>
      <c r="M82" s="160"/>
      <c r="N82" s="161"/>
      <c r="O82" s="154">
        <v>405267</v>
      </c>
      <c r="P82" s="162">
        <v>1108486.3</v>
      </c>
      <c r="Q82" s="160">
        <v>52936</v>
      </c>
      <c r="R82" s="163">
        <v>62326.8</v>
      </c>
      <c r="S82" s="160">
        <v>10000</v>
      </c>
      <c r="T82" s="163">
        <v>36501</v>
      </c>
      <c r="U82" s="154">
        <v>324776</v>
      </c>
      <c r="V82" s="164">
        <v>727563.2</v>
      </c>
      <c r="W82" s="154">
        <v>274215</v>
      </c>
      <c r="X82" s="165">
        <v>729713.5</v>
      </c>
      <c r="Y82" s="154">
        <v>565746</v>
      </c>
      <c r="Z82" s="165">
        <v>556467.80000000005</v>
      </c>
      <c r="AA82" s="154">
        <v>3396</v>
      </c>
      <c r="AB82" s="166">
        <v>86352.5</v>
      </c>
      <c r="AC82" s="142">
        <f t="shared" si="3"/>
        <v>5183745.1000000006</v>
      </c>
      <c r="AE82" s="162"/>
    </row>
    <row r="83" spans="1:31" s="179" customFormat="1" ht="15.75" hidden="1" customHeight="1" outlineLevel="1" x14ac:dyDescent="0.25">
      <c r="A83" s="168"/>
      <c r="B83" s="168"/>
      <c r="C83" s="169" t="s">
        <v>25</v>
      </c>
      <c r="D83" s="170">
        <f>D81-D82</f>
        <v>0.30000000004656613</v>
      </c>
      <c r="E83" s="171">
        <f>E81-E82</f>
        <v>6.539998110383749E-3</v>
      </c>
      <c r="F83" s="172"/>
      <c r="G83" s="172"/>
      <c r="H83" s="173">
        <f>H81-H82</f>
        <v>-1.3399999937973917E-2</v>
      </c>
      <c r="I83" s="172"/>
      <c r="J83" s="174"/>
      <c r="K83" s="170">
        <f t="shared" ref="K83:AC83" si="5">K81-K82</f>
        <v>-5974</v>
      </c>
      <c r="L83" s="171">
        <f t="shared" si="5"/>
        <v>-7911.957499999553</v>
      </c>
      <c r="M83" s="175"/>
      <c r="N83" s="176"/>
      <c r="O83" s="170">
        <f t="shared" si="5"/>
        <v>-405267</v>
      </c>
      <c r="P83" s="177">
        <f t="shared" si="5"/>
        <v>-1108486.3</v>
      </c>
      <c r="Q83" s="175">
        <f t="shared" si="5"/>
        <v>-52936</v>
      </c>
      <c r="R83" s="178">
        <f t="shared" si="5"/>
        <v>-62326.8</v>
      </c>
      <c r="S83" s="178"/>
      <c r="T83" s="178"/>
      <c r="U83" s="170">
        <f t="shared" si="5"/>
        <v>-324776</v>
      </c>
      <c r="V83" s="171">
        <f t="shared" si="5"/>
        <v>-727563.2</v>
      </c>
      <c r="W83" s="170">
        <f t="shared" si="5"/>
        <v>0</v>
      </c>
      <c r="X83" s="177">
        <f t="shared" si="5"/>
        <v>3.6500000045634806E-2</v>
      </c>
      <c r="Y83" s="170">
        <f>Y81-Y82</f>
        <v>0</v>
      </c>
      <c r="Z83" s="177">
        <f>Z81-Z82</f>
        <v>-3.360000008251518E-2</v>
      </c>
      <c r="AA83" s="170">
        <f>AA81-AA82</f>
        <v>0</v>
      </c>
      <c r="AB83" s="171">
        <f>AB81-AB82</f>
        <v>-1.6999999934341758E-3</v>
      </c>
      <c r="AC83" s="142">
        <f t="shared" si="5"/>
        <v>-7911.9862600015476</v>
      </c>
      <c r="AE83" s="180"/>
    </row>
    <row r="84" spans="1:31" ht="21.75" hidden="1" customHeight="1" outlineLevel="1" collapsed="1" x14ac:dyDescent="0.25">
      <c r="C84" s="13"/>
      <c r="D84" s="141"/>
      <c r="E84" s="16"/>
      <c r="F84" s="13"/>
      <c r="G84" s="143"/>
      <c r="I84" s="13"/>
      <c r="J84" s="143"/>
      <c r="K84" s="196" t="s">
        <v>83</v>
      </c>
      <c r="L84" s="196"/>
      <c r="M84" s="18"/>
      <c r="N84" s="18"/>
      <c r="O84" s="141"/>
      <c r="P84" s="148"/>
      <c r="Q84" s="18"/>
      <c r="R84" s="181"/>
      <c r="S84" s="181"/>
      <c r="T84" s="181"/>
      <c r="U84" s="13"/>
      <c r="V84" s="13"/>
      <c r="W84" s="143"/>
      <c r="Y84" s="16"/>
      <c r="Z84" s="148"/>
      <c r="AA84" s="13"/>
      <c r="AB84" s="143"/>
      <c r="AC84" s="143"/>
    </row>
    <row r="85" spans="1:31" ht="15" collapsed="1" x14ac:dyDescent="0.25">
      <c r="A85" s="182" t="s">
        <v>26</v>
      </c>
      <c r="B85" s="183"/>
      <c r="C85" s="184" t="s">
        <v>27</v>
      </c>
      <c r="D85" s="185"/>
      <c r="E85" s="186"/>
      <c r="F85" s="184"/>
      <c r="G85" s="184" t="s">
        <v>28</v>
      </c>
      <c r="H85" s="182" t="s">
        <v>29</v>
      </c>
      <c r="AC85" s="145"/>
    </row>
    <row r="86" spans="1:31" ht="15" x14ac:dyDescent="0.25">
      <c r="A86" s="182" t="s">
        <v>30</v>
      </c>
      <c r="B86" s="183"/>
      <c r="C86" s="184" t="s">
        <v>31</v>
      </c>
      <c r="D86" s="185"/>
      <c r="E86" s="191"/>
      <c r="F86" s="184"/>
      <c r="G86" s="184" t="s">
        <v>32</v>
      </c>
      <c r="H86" s="182" t="s">
        <v>33</v>
      </c>
      <c r="K86" s="192"/>
      <c r="L86" s="113"/>
      <c r="M86" s="193"/>
      <c r="N86" s="193"/>
    </row>
    <row r="87" spans="1:31" ht="15" x14ac:dyDescent="0.25">
      <c r="A87" s="182" t="s">
        <v>34</v>
      </c>
      <c r="B87" s="183"/>
      <c r="C87" s="184" t="s">
        <v>35</v>
      </c>
      <c r="D87" s="185"/>
      <c r="E87" s="194"/>
      <c r="F87" s="184"/>
      <c r="G87" s="184" t="s">
        <v>36</v>
      </c>
      <c r="H87" s="182" t="s">
        <v>37</v>
      </c>
    </row>
    <row r="88" spans="1:31" ht="15" x14ac:dyDescent="0.25">
      <c r="A88" s="182" t="s">
        <v>38</v>
      </c>
      <c r="B88" s="183"/>
      <c r="C88" s="184" t="s">
        <v>39</v>
      </c>
      <c r="D88" s="185"/>
      <c r="E88" s="194"/>
      <c r="F88" s="184"/>
      <c r="G88" s="184" t="s">
        <v>40</v>
      </c>
      <c r="H88" s="182" t="s">
        <v>41</v>
      </c>
    </row>
    <row r="89" spans="1:31" ht="15" x14ac:dyDescent="0.25">
      <c r="A89" s="182" t="s">
        <v>42</v>
      </c>
      <c r="B89" s="183"/>
      <c r="C89" s="184" t="s">
        <v>43</v>
      </c>
      <c r="D89" s="185"/>
      <c r="E89" s="194"/>
      <c r="F89" s="184"/>
      <c r="G89" s="184" t="s">
        <v>44</v>
      </c>
      <c r="H89" s="182" t="s">
        <v>45</v>
      </c>
    </row>
    <row r="90" spans="1:31" ht="15" x14ac:dyDescent="0.25">
      <c r="A90" s="182" t="s">
        <v>46</v>
      </c>
      <c r="B90" s="183"/>
      <c r="C90" s="184" t="s">
        <v>47</v>
      </c>
      <c r="D90" s="185"/>
      <c r="E90" s="194"/>
      <c r="F90" s="184"/>
      <c r="G90" s="184" t="s">
        <v>48</v>
      </c>
      <c r="H90" s="182" t="s">
        <v>49</v>
      </c>
    </row>
    <row r="91" spans="1:31" ht="15" x14ac:dyDescent="0.25">
      <c r="A91" s="182" t="s">
        <v>50</v>
      </c>
      <c r="B91" s="183"/>
      <c r="C91" s="184" t="s">
        <v>51</v>
      </c>
      <c r="D91" s="185"/>
      <c r="E91" s="194"/>
      <c r="F91" s="184"/>
      <c r="G91" s="184" t="s">
        <v>52</v>
      </c>
      <c r="H91" s="182" t="s">
        <v>53</v>
      </c>
    </row>
    <row r="92" spans="1:31" ht="15" x14ac:dyDescent="0.25">
      <c r="A92" s="182" t="s">
        <v>54</v>
      </c>
      <c r="B92" s="183"/>
      <c r="C92" s="184" t="s">
        <v>55</v>
      </c>
      <c r="D92" s="185"/>
      <c r="E92" s="194"/>
      <c r="F92" s="184"/>
      <c r="G92" s="184" t="s">
        <v>56</v>
      </c>
      <c r="H92" s="182" t="s">
        <v>57</v>
      </c>
    </row>
    <row r="93" spans="1:31" ht="15" x14ac:dyDescent="0.25">
      <c r="A93" s="182" t="s">
        <v>58</v>
      </c>
      <c r="B93" s="183"/>
      <c r="C93" s="184" t="s">
        <v>59</v>
      </c>
      <c r="D93" s="185"/>
      <c r="E93" s="194"/>
      <c r="F93" s="184"/>
      <c r="G93" s="184" t="s">
        <v>60</v>
      </c>
      <c r="H93" s="182" t="s">
        <v>61</v>
      </c>
    </row>
    <row r="94" spans="1:31" ht="15" x14ac:dyDescent="0.25">
      <c r="A94" s="182" t="s">
        <v>62</v>
      </c>
      <c r="B94" s="183"/>
      <c r="C94" s="184" t="s">
        <v>63</v>
      </c>
      <c r="D94" s="185"/>
      <c r="E94" s="194"/>
      <c r="F94" s="184"/>
      <c r="G94" s="184" t="s">
        <v>64</v>
      </c>
      <c r="H94" s="182" t="s">
        <v>65</v>
      </c>
    </row>
    <row r="95" spans="1:31" ht="15" x14ac:dyDescent="0.25">
      <c r="A95" s="182" t="s">
        <v>66</v>
      </c>
      <c r="B95" s="183"/>
      <c r="C95" s="184" t="s">
        <v>67</v>
      </c>
      <c r="D95" s="185"/>
      <c r="E95" s="194"/>
      <c r="F95" s="184"/>
      <c r="G95" s="184" t="s">
        <v>68</v>
      </c>
      <c r="H95" s="182" t="s">
        <v>69</v>
      </c>
    </row>
    <row r="96" spans="1:31" ht="15" customHeight="1" x14ac:dyDescent="0.25">
      <c r="A96" s="195" t="s">
        <v>70</v>
      </c>
      <c r="C96" s="11" t="s">
        <v>71</v>
      </c>
      <c r="G96" s="11" t="s">
        <v>72</v>
      </c>
      <c r="H96" s="195" t="s">
        <v>73</v>
      </c>
    </row>
    <row r="97" spans="1:8" ht="16.5" customHeight="1" x14ac:dyDescent="0.25">
      <c r="A97" s="195" t="s">
        <v>74</v>
      </c>
      <c r="C97" s="11" t="s">
        <v>75</v>
      </c>
      <c r="G97" s="11" t="s">
        <v>76</v>
      </c>
      <c r="H97" s="195" t="s">
        <v>77</v>
      </c>
    </row>
    <row r="98" spans="1:8" ht="15.75" customHeight="1" x14ac:dyDescent="0.25">
      <c r="A98" s="195" t="s">
        <v>78</v>
      </c>
      <c r="C98" s="11" t="s">
        <v>79</v>
      </c>
      <c r="G98" s="11" t="s">
        <v>80</v>
      </c>
      <c r="H98" s="195" t="s">
        <v>81</v>
      </c>
    </row>
  </sheetData>
  <autoFilter ref="A7:AF83" xr:uid="{E0024624-95A9-4A33-883F-189D88820574}"/>
  <mergeCells count="19">
    <mergeCell ref="I6:J6"/>
    <mergeCell ref="K6:L6"/>
    <mergeCell ref="M6:N6"/>
    <mergeCell ref="O6:P6"/>
    <mergeCell ref="C4:AC4"/>
    <mergeCell ref="A6:A7"/>
    <mergeCell ref="B6:B7"/>
    <mergeCell ref="C6:C7"/>
    <mergeCell ref="D6:E6"/>
    <mergeCell ref="F6:G6"/>
    <mergeCell ref="K84:L84"/>
    <mergeCell ref="AC6:AC7"/>
    <mergeCell ref="AE6:AF6"/>
    <mergeCell ref="Q6:R6"/>
    <mergeCell ref="S6:T6"/>
    <mergeCell ref="U6:V6"/>
    <mergeCell ref="W6:X6"/>
    <mergeCell ref="Y6:Z6"/>
    <mergeCell ref="AA6:AB6"/>
  </mergeCells>
  <pageMargins left="0.78740157480314965" right="0.39370078740157483" top="0.78740157480314965" bottom="0.78740157480314965" header="0" footer="0"/>
  <pageSetup paperSize="9" scale="37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Баз</vt:lpstr>
      <vt:lpstr>'АПП Баз'!Заголовки_для_печати</vt:lpstr>
      <vt:lpstr>'АПП 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dcterms:created xsi:type="dcterms:W3CDTF">2024-12-28T07:11:59Z</dcterms:created>
  <dcterms:modified xsi:type="dcterms:W3CDTF">2024-12-28T14:14:44Z</dcterms:modified>
</cp:coreProperties>
</file>